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aulus\GoogleDrive\command-commissioning\"/>
    </mc:Choice>
  </mc:AlternateContent>
  <xr:revisionPtr revIDLastSave="0" documentId="13_ncr:1_{48696052-F0E2-4845-8CB8-CA2A70BA8815}" xr6:coauthVersionLast="43" xr6:coauthVersionMax="43" xr10:uidLastSave="{00000000-0000-0000-0000-000000000000}"/>
  <bookViews>
    <workbookView xWindow="-110" yWindow="-110" windowWidth="21820" windowHeight="14020" xr2:uid="{00000000-000D-0000-FFFF-FFFF00000000}"/>
  </bookViews>
  <sheets>
    <sheet name="Newton-Raphson Wet Bulb" sheetId="1" r:id="rId1"/>
    <sheet name="Function Analysi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2" l="1"/>
  <c r="I2" i="2" s="1"/>
  <c r="D6" i="1"/>
  <c r="D5" i="1"/>
  <c r="D4" i="1"/>
  <c r="D3" i="1"/>
  <c r="J2" i="1"/>
  <c r="F2" i="1"/>
  <c r="G2" i="1" s="1"/>
  <c r="E2" i="1"/>
  <c r="D2" i="1"/>
  <c r="M2" i="1" l="1"/>
  <c r="H2" i="1"/>
  <c r="N2" i="1"/>
  <c r="O2" i="1" s="1"/>
  <c r="P2" i="1" s="1"/>
  <c r="I2" i="1"/>
  <c r="K2" i="1" s="1"/>
  <c r="L2" i="1" s="1"/>
  <c r="D3" i="2"/>
  <c r="E2" i="2"/>
  <c r="F2" i="2" s="1"/>
  <c r="G2" i="2" s="1"/>
  <c r="H2" i="2" s="1"/>
  <c r="J2" i="2" s="1"/>
  <c r="K2" i="2" s="1"/>
  <c r="E3" i="1" l="1"/>
  <c r="I3" i="2"/>
  <c r="E3" i="2"/>
  <c r="F3" i="2" s="1"/>
  <c r="G3" i="2" s="1"/>
  <c r="H3" i="2" s="1"/>
  <c r="J3" i="2" s="1"/>
  <c r="K3" i="2" s="1"/>
  <c r="D4" i="2"/>
  <c r="I4" i="2" l="1"/>
  <c r="E4" i="2"/>
  <c r="F4" i="2" s="1"/>
  <c r="G4" i="2" s="1"/>
  <c r="H4" i="2" s="1"/>
  <c r="J4" i="2" s="1"/>
  <c r="K4" i="2" s="1"/>
  <c r="D5" i="2"/>
  <c r="J3" i="1"/>
  <c r="F3" i="1"/>
  <c r="G3" i="1" s="1"/>
  <c r="I5" i="2" l="1"/>
  <c r="E5" i="2"/>
  <c r="F5" i="2" s="1"/>
  <c r="G5" i="2" s="1"/>
  <c r="H5" i="2" s="1"/>
  <c r="J5" i="2" s="1"/>
  <c r="K5" i="2" s="1"/>
  <c r="D6" i="2"/>
  <c r="H3" i="1"/>
  <c r="I3" i="1" s="1"/>
  <c r="K3" i="1" s="1"/>
  <c r="L3" i="1" s="1"/>
  <c r="M3" i="1"/>
  <c r="N3" i="1" s="1"/>
  <c r="O3" i="1" s="1"/>
  <c r="P3" i="1" s="1"/>
  <c r="I6" i="2" l="1"/>
  <c r="E6" i="2"/>
  <c r="F6" i="2" s="1"/>
  <c r="G6" i="2" s="1"/>
  <c r="H6" i="2" s="1"/>
  <c r="J6" i="2" s="1"/>
  <c r="K6" i="2" s="1"/>
  <c r="D7" i="2"/>
  <c r="E4" i="1"/>
  <c r="I7" i="2" l="1"/>
  <c r="E7" i="2"/>
  <c r="F7" i="2" s="1"/>
  <c r="G7" i="2" s="1"/>
  <c r="H7" i="2" s="1"/>
  <c r="J7" i="2" s="1"/>
  <c r="K7" i="2" s="1"/>
  <c r="D8" i="2"/>
  <c r="J4" i="1"/>
  <c r="F4" i="1"/>
  <c r="G4" i="1" s="1"/>
  <c r="D9" i="2" l="1"/>
  <c r="E8" i="2"/>
  <c r="F8" i="2" s="1"/>
  <c r="G8" i="2" s="1"/>
  <c r="H8" i="2" s="1"/>
  <c r="J8" i="2" s="1"/>
  <c r="K8" i="2" s="1"/>
  <c r="I8" i="2"/>
  <c r="H4" i="1"/>
  <c r="I4" i="1" s="1"/>
  <c r="K4" i="1" s="1"/>
  <c r="L4" i="1" s="1"/>
  <c r="M4" i="1"/>
  <c r="N4" i="1"/>
  <c r="O4" i="1" s="1"/>
  <c r="P4" i="1" s="1"/>
  <c r="E5" i="1" l="1"/>
  <c r="D10" i="2"/>
  <c r="I9" i="2"/>
  <c r="E9" i="2"/>
  <c r="F9" i="2" s="1"/>
  <c r="G9" i="2" s="1"/>
  <c r="H9" i="2" s="1"/>
  <c r="J9" i="2" s="1"/>
  <c r="K9" i="2" s="1"/>
  <c r="D11" i="2" l="1"/>
  <c r="E10" i="2"/>
  <c r="F10" i="2" s="1"/>
  <c r="G10" i="2" s="1"/>
  <c r="H10" i="2" s="1"/>
  <c r="J10" i="2" s="1"/>
  <c r="K10" i="2" s="1"/>
  <c r="I10" i="2"/>
  <c r="J5" i="1"/>
  <c r="F5" i="1"/>
  <c r="G5" i="1" s="1"/>
  <c r="H5" i="1" l="1"/>
  <c r="I5" i="1" s="1"/>
  <c r="K5" i="1" s="1"/>
  <c r="L5" i="1" s="1"/>
  <c r="M5" i="1"/>
  <c r="N5" i="1"/>
  <c r="O5" i="1" s="1"/>
  <c r="P5" i="1" s="1"/>
  <c r="D12" i="2"/>
  <c r="E11" i="2"/>
  <c r="F11" i="2" s="1"/>
  <c r="G11" i="2" s="1"/>
  <c r="H11" i="2" s="1"/>
  <c r="J11" i="2" s="1"/>
  <c r="K11" i="2" s="1"/>
  <c r="I11" i="2"/>
  <c r="E6" i="1" l="1"/>
  <c r="D13" i="2"/>
  <c r="E12" i="2"/>
  <c r="F12" i="2" s="1"/>
  <c r="G12" i="2" s="1"/>
  <c r="H12" i="2" s="1"/>
  <c r="J12" i="2" s="1"/>
  <c r="K12" i="2" s="1"/>
  <c r="I12" i="2"/>
  <c r="D14" i="2" l="1"/>
  <c r="E13" i="2"/>
  <c r="F13" i="2" s="1"/>
  <c r="G13" i="2" s="1"/>
  <c r="H13" i="2" s="1"/>
  <c r="J13" i="2" s="1"/>
  <c r="K13" i="2" s="1"/>
  <c r="I13" i="2"/>
  <c r="J6" i="1"/>
  <c r="F6" i="1"/>
  <c r="G6" i="1" s="1"/>
  <c r="B15" i="1"/>
  <c r="H6" i="1" l="1"/>
  <c r="I6" i="1" s="1"/>
  <c r="K6" i="1" s="1"/>
  <c r="L6" i="1" s="1"/>
  <c r="M6" i="1"/>
  <c r="N6" i="1" s="1"/>
  <c r="O6" i="1" s="1"/>
  <c r="P6" i="1" s="1"/>
  <c r="D15" i="2"/>
  <c r="E14" i="2"/>
  <c r="F14" i="2" s="1"/>
  <c r="G14" i="2" s="1"/>
  <c r="H14" i="2" s="1"/>
  <c r="J14" i="2" s="1"/>
  <c r="K14" i="2" s="1"/>
  <c r="I14" i="2"/>
  <c r="D16" i="2" l="1"/>
  <c r="E15" i="2"/>
  <c r="F15" i="2" s="1"/>
  <c r="G15" i="2" s="1"/>
  <c r="H15" i="2" s="1"/>
  <c r="J15" i="2" s="1"/>
  <c r="K15" i="2" s="1"/>
  <c r="I15" i="2"/>
  <c r="D17" i="2" l="1"/>
  <c r="E16" i="2"/>
  <c r="F16" i="2" s="1"/>
  <c r="G16" i="2" s="1"/>
  <c r="H16" i="2" s="1"/>
  <c r="J16" i="2" s="1"/>
  <c r="K16" i="2" s="1"/>
  <c r="I16" i="2"/>
  <c r="D18" i="2" l="1"/>
  <c r="I17" i="2"/>
  <c r="E17" i="2"/>
  <c r="F17" i="2" s="1"/>
  <c r="G17" i="2" s="1"/>
  <c r="H17" i="2" s="1"/>
  <c r="J17" i="2" s="1"/>
  <c r="K17" i="2" s="1"/>
  <c r="D19" i="2" l="1"/>
  <c r="E18" i="2"/>
  <c r="F18" i="2" s="1"/>
  <c r="G18" i="2" s="1"/>
  <c r="H18" i="2" s="1"/>
  <c r="J18" i="2" s="1"/>
  <c r="K18" i="2" s="1"/>
  <c r="I18" i="2"/>
  <c r="D20" i="2" l="1"/>
  <c r="E19" i="2"/>
  <c r="F19" i="2" s="1"/>
  <c r="G19" i="2" s="1"/>
  <c r="H19" i="2" s="1"/>
  <c r="J19" i="2" s="1"/>
  <c r="K19" i="2" s="1"/>
  <c r="I19" i="2"/>
  <c r="D21" i="2" l="1"/>
  <c r="E20" i="2"/>
  <c r="F20" i="2" s="1"/>
  <c r="G20" i="2" s="1"/>
  <c r="H20" i="2" s="1"/>
  <c r="J20" i="2" s="1"/>
  <c r="K20" i="2" s="1"/>
  <c r="I20" i="2"/>
  <c r="D22" i="2" l="1"/>
  <c r="E21" i="2"/>
  <c r="F21" i="2" s="1"/>
  <c r="G21" i="2" s="1"/>
  <c r="H21" i="2" s="1"/>
  <c r="J21" i="2" s="1"/>
  <c r="K21" i="2" s="1"/>
  <c r="I21" i="2"/>
  <c r="D23" i="2" l="1"/>
  <c r="E22" i="2"/>
  <c r="F22" i="2" s="1"/>
  <c r="G22" i="2" s="1"/>
  <c r="H22" i="2" s="1"/>
  <c r="J22" i="2" s="1"/>
  <c r="K22" i="2" s="1"/>
  <c r="I22" i="2"/>
  <c r="D24" i="2" l="1"/>
  <c r="E23" i="2"/>
  <c r="F23" i="2" s="1"/>
  <c r="G23" i="2" s="1"/>
  <c r="H23" i="2" s="1"/>
  <c r="J23" i="2" s="1"/>
  <c r="K23" i="2" s="1"/>
  <c r="I23" i="2"/>
  <c r="D25" i="2" l="1"/>
  <c r="E24" i="2"/>
  <c r="F24" i="2" s="1"/>
  <c r="G24" i="2" s="1"/>
  <c r="H24" i="2" s="1"/>
  <c r="J24" i="2" s="1"/>
  <c r="K24" i="2" s="1"/>
  <c r="I24" i="2"/>
  <c r="D26" i="2" l="1"/>
  <c r="I25" i="2"/>
  <c r="E25" i="2"/>
  <c r="F25" i="2" s="1"/>
  <c r="G25" i="2" s="1"/>
  <c r="H25" i="2" s="1"/>
  <c r="J25" i="2" s="1"/>
  <c r="K25" i="2" s="1"/>
  <c r="D27" i="2" l="1"/>
  <c r="E26" i="2"/>
  <c r="F26" i="2" s="1"/>
  <c r="G26" i="2" s="1"/>
  <c r="H26" i="2" s="1"/>
  <c r="J26" i="2" s="1"/>
  <c r="K26" i="2" s="1"/>
  <c r="I26" i="2"/>
  <c r="D28" i="2" l="1"/>
  <c r="E27" i="2"/>
  <c r="F27" i="2" s="1"/>
  <c r="G27" i="2" s="1"/>
  <c r="H27" i="2" s="1"/>
  <c r="J27" i="2" s="1"/>
  <c r="K27" i="2" s="1"/>
  <c r="I27" i="2"/>
  <c r="D29" i="2" l="1"/>
  <c r="E28" i="2"/>
  <c r="F28" i="2" s="1"/>
  <c r="G28" i="2" s="1"/>
  <c r="H28" i="2" s="1"/>
  <c r="J28" i="2" s="1"/>
  <c r="K28" i="2" s="1"/>
  <c r="I28" i="2"/>
  <c r="D30" i="2" l="1"/>
  <c r="E29" i="2"/>
  <c r="F29" i="2" s="1"/>
  <c r="G29" i="2" s="1"/>
  <c r="H29" i="2" s="1"/>
  <c r="J29" i="2" s="1"/>
  <c r="K29" i="2" s="1"/>
  <c r="I29" i="2"/>
  <c r="D31" i="2" l="1"/>
  <c r="E30" i="2"/>
  <c r="F30" i="2" s="1"/>
  <c r="G30" i="2" s="1"/>
  <c r="H30" i="2" s="1"/>
  <c r="J30" i="2" s="1"/>
  <c r="K30" i="2" s="1"/>
  <c r="I30" i="2"/>
  <c r="D32" i="2" l="1"/>
  <c r="E31" i="2"/>
  <c r="F31" i="2" s="1"/>
  <c r="G31" i="2" s="1"/>
  <c r="H31" i="2" s="1"/>
  <c r="J31" i="2" s="1"/>
  <c r="K31" i="2" s="1"/>
  <c r="I31" i="2"/>
  <c r="D33" i="2" l="1"/>
  <c r="E32" i="2"/>
  <c r="F32" i="2" s="1"/>
  <c r="G32" i="2" s="1"/>
  <c r="H32" i="2" s="1"/>
  <c r="J32" i="2" s="1"/>
  <c r="K32" i="2" s="1"/>
  <c r="I32" i="2"/>
  <c r="D34" i="2" l="1"/>
  <c r="I33" i="2"/>
  <c r="E33" i="2"/>
  <c r="F33" i="2" s="1"/>
  <c r="G33" i="2" s="1"/>
  <c r="H33" i="2" s="1"/>
  <c r="J33" i="2" s="1"/>
  <c r="K33" i="2" s="1"/>
  <c r="D35" i="2" l="1"/>
  <c r="E34" i="2"/>
  <c r="F34" i="2" s="1"/>
  <c r="G34" i="2" s="1"/>
  <c r="H34" i="2" s="1"/>
  <c r="J34" i="2" s="1"/>
  <c r="K34" i="2" s="1"/>
  <c r="I34" i="2"/>
  <c r="D36" i="2" l="1"/>
  <c r="E35" i="2"/>
  <c r="F35" i="2" s="1"/>
  <c r="G35" i="2" s="1"/>
  <c r="H35" i="2" s="1"/>
  <c r="J35" i="2" s="1"/>
  <c r="K35" i="2" s="1"/>
  <c r="I35" i="2"/>
  <c r="D37" i="2" l="1"/>
  <c r="E36" i="2"/>
  <c r="F36" i="2" s="1"/>
  <c r="G36" i="2" s="1"/>
  <c r="H36" i="2" s="1"/>
  <c r="J36" i="2" s="1"/>
  <c r="K36" i="2" s="1"/>
  <c r="I36" i="2"/>
  <c r="D38" i="2" l="1"/>
  <c r="E37" i="2"/>
  <c r="F37" i="2" s="1"/>
  <c r="G37" i="2" s="1"/>
  <c r="H37" i="2" s="1"/>
  <c r="J37" i="2" s="1"/>
  <c r="K37" i="2" s="1"/>
  <c r="I37" i="2"/>
  <c r="D39" i="2" l="1"/>
  <c r="E38" i="2"/>
  <c r="F38" i="2" s="1"/>
  <c r="G38" i="2" s="1"/>
  <c r="H38" i="2" s="1"/>
  <c r="J38" i="2" s="1"/>
  <c r="K38" i="2" s="1"/>
  <c r="I38" i="2"/>
  <c r="D40" i="2" l="1"/>
  <c r="E39" i="2"/>
  <c r="F39" i="2" s="1"/>
  <c r="G39" i="2" s="1"/>
  <c r="H39" i="2" s="1"/>
  <c r="I39" i="2"/>
  <c r="J39" i="2" l="1"/>
  <c r="K39" i="2" s="1"/>
  <c r="D41" i="2"/>
  <c r="E40" i="2"/>
  <c r="F40" i="2" s="1"/>
  <c r="G40" i="2" s="1"/>
  <c r="H40" i="2" s="1"/>
  <c r="J40" i="2" s="1"/>
  <c r="K40" i="2" s="1"/>
  <c r="I40" i="2"/>
  <c r="D42" i="2" l="1"/>
  <c r="I41" i="2"/>
  <c r="E41" i="2"/>
  <c r="F41" i="2" s="1"/>
  <c r="G41" i="2" s="1"/>
  <c r="H41" i="2" s="1"/>
  <c r="J41" i="2" s="1"/>
  <c r="K41" i="2" s="1"/>
  <c r="D43" i="2" l="1"/>
  <c r="E42" i="2"/>
  <c r="F42" i="2" s="1"/>
  <c r="G42" i="2" s="1"/>
  <c r="H42" i="2" s="1"/>
  <c r="J42" i="2" s="1"/>
  <c r="K42" i="2" s="1"/>
  <c r="I42" i="2"/>
  <c r="D44" i="2" l="1"/>
  <c r="E43" i="2"/>
  <c r="F43" i="2" s="1"/>
  <c r="G43" i="2" s="1"/>
  <c r="H43" i="2" s="1"/>
  <c r="J43" i="2" s="1"/>
  <c r="K43" i="2" s="1"/>
  <c r="I43" i="2"/>
  <c r="D45" i="2" l="1"/>
  <c r="E44" i="2"/>
  <c r="F44" i="2" s="1"/>
  <c r="G44" i="2" s="1"/>
  <c r="H44" i="2" s="1"/>
  <c r="J44" i="2" s="1"/>
  <c r="K44" i="2" s="1"/>
  <c r="I44" i="2"/>
  <c r="D46" i="2" l="1"/>
  <c r="I45" i="2"/>
  <c r="E45" i="2"/>
  <c r="F45" i="2" s="1"/>
  <c r="G45" i="2" s="1"/>
  <c r="H45" i="2" s="1"/>
  <c r="J45" i="2" s="1"/>
  <c r="K45" i="2" s="1"/>
  <c r="D47" i="2" l="1"/>
  <c r="E46" i="2"/>
  <c r="F46" i="2" s="1"/>
  <c r="G46" i="2" s="1"/>
  <c r="H46" i="2" s="1"/>
  <c r="J46" i="2" s="1"/>
  <c r="K46" i="2" s="1"/>
  <c r="I46" i="2"/>
  <c r="D48" i="2" l="1"/>
  <c r="I47" i="2"/>
  <c r="E47" i="2"/>
  <c r="F47" i="2" s="1"/>
  <c r="G47" i="2" s="1"/>
  <c r="H47" i="2" s="1"/>
  <c r="J47" i="2" s="1"/>
  <c r="K47" i="2" s="1"/>
  <c r="D49" i="2" l="1"/>
  <c r="E48" i="2"/>
  <c r="F48" i="2" s="1"/>
  <c r="G48" i="2" s="1"/>
  <c r="H48" i="2" s="1"/>
  <c r="J48" i="2" s="1"/>
  <c r="K48" i="2" s="1"/>
  <c r="I48" i="2"/>
  <c r="D50" i="2" l="1"/>
  <c r="I49" i="2"/>
  <c r="E49" i="2"/>
  <c r="F49" i="2" s="1"/>
  <c r="G49" i="2" s="1"/>
  <c r="H49" i="2" s="1"/>
  <c r="J49" i="2" s="1"/>
  <c r="K49" i="2" s="1"/>
  <c r="E50" i="2" l="1"/>
  <c r="F50" i="2" s="1"/>
  <c r="G50" i="2" s="1"/>
  <c r="H50" i="2" s="1"/>
  <c r="J50" i="2" s="1"/>
  <c r="K50" i="2" s="1"/>
  <c r="I50" i="2"/>
</calcChain>
</file>

<file path=xl/sharedStrings.xml><?xml version="1.0" encoding="utf-8"?>
<sst xmlns="http://schemas.openxmlformats.org/spreadsheetml/2006/main" count="47" uniqueCount="34">
  <si>
    <t>C8</t>
  </si>
  <si>
    <t>Twb (°F)</t>
  </si>
  <si>
    <t>sat. P @ Twb</t>
  </si>
  <si>
    <t xml:space="preserve">sat ω @ Twb
</t>
  </si>
  <si>
    <t>N</t>
  </si>
  <si>
    <t>D</t>
  </si>
  <si>
    <t>predicted ω</t>
  </si>
  <si>
    <t>ω residual</t>
  </si>
  <si>
    <t>dPs/dTwb @ Twb</t>
  </si>
  <si>
    <t>dω*/dTwb @ Twb</t>
  </si>
  <si>
    <t>dN</t>
  </si>
  <si>
    <t>d ω residual/dTwb</t>
  </si>
  <si>
    <t>C9</t>
  </si>
  <si>
    <t>C10</t>
  </si>
  <si>
    <t>C11</t>
  </si>
  <si>
    <t>C12</t>
  </si>
  <si>
    <t>C13</t>
  </si>
  <si>
    <t>Inputs</t>
  </si>
  <si>
    <t>Tdb</t>
  </si>
  <si>
    <t>°F</t>
  </si>
  <si>
    <t>ω</t>
  </si>
  <si>
    <t>Pt</t>
  </si>
  <si>
    <t>psia</t>
  </si>
  <si>
    <t>Initial guess Twb</t>
  </si>
  <si>
    <t>Actual Twb</t>
  </si>
  <si>
    <t>Twb (F)</t>
  </si>
  <si>
    <t>Twb (R)</t>
  </si>
  <si>
    <t>Ps, Twb</t>
  </si>
  <si>
    <t>w Star</t>
  </si>
  <si>
    <t>w pred</t>
  </si>
  <si>
    <t>w residual</t>
  </si>
  <si>
    <t>w</t>
  </si>
  <si>
    <t>Increment</t>
  </si>
  <si>
    <t>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</si>
</sst>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#,##0.00000"/>
    <numFmt numFmtId="166" formatCode="0.000000"/>
    <numFmt numFmtId="167" formatCode="#,##0.0000000"/>
    <numFmt numFmtId="168" formatCode="#,##0.0000"/>
    <numFmt numFmtId="170" formatCode="0.000"/>
    <numFmt numFmtId="172" formatCode="0.00000"/>
  </numFmts>
  <fonts count="3" x14ac:knownFonts="1">
    <font>
      <sz val="10"/>
      <color rgb="FF000000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/>
    <xf numFmtId="11" fontId="1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applyFont="1" applyAlignment="1"/>
    <xf numFmtId="165" fontId="2" fillId="0" borderId="0" xfId="0" applyNumberFormat="1" applyFont="1" applyAlignment="1"/>
    <xf numFmtId="0" fontId="2" fillId="0" borderId="0" xfId="0" applyFont="1"/>
    <xf numFmtId="166" fontId="2" fillId="0" borderId="0" xfId="0" applyNumberFormat="1" applyFont="1" applyAlignment="1"/>
    <xf numFmtId="167" fontId="2" fillId="0" borderId="0" xfId="0" applyNumberFormat="1" applyFont="1" applyAlignment="1"/>
    <xf numFmtId="168" fontId="2" fillId="0" borderId="0" xfId="0" applyNumberFormat="1" applyFont="1" applyAlignment="1"/>
    <xf numFmtId="0" fontId="1" fillId="0" borderId="0" xfId="0" applyFont="1" applyAlignment="1"/>
    <xf numFmtId="11" fontId="1" fillId="0" borderId="0" xfId="0" applyNumberFormat="1" applyFont="1" applyAlignment="1"/>
    <xf numFmtId="164" fontId="1" fillId="0" borderId="0" xfId="0" applyNumberFormat="1" applyFont="1" applyAlignme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0" fontId="2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2" borderId="0" xfId="0" applyFont="1" applyFill="1" applyAlignment="1"/>
    <xf numFmtId="164" fontId="1" fillId="2" borderId="0" xfId="0" applyNumberFormat="1" applyFont="1" applyFill="1"/>
    <xf numFmtId="0" fontId="1" fillId="2" borderId="0" xfId="0" applyFont="1" applyFill="1"/>
    <xf numFmtId="165" fontId="1" fillId="0" borderId="0" xfId="0" applyNumberFormat="1" applyFont="1" applyAlignment="1"/>
    <xf numFmtId="170" fontId="1" fillId="0" borderId="0" xfId="0" applyNumberFormat="1" applyFont="1" applyAlignment="1"/>
    <xf numFmtId="170" fontId="0" fillId="0" borderId="0" xfId="0" applyNumberFormat="1" applyFont="1" applyAlignment="1"/>
    <xf numFmtId="172" fontId="1" fillId="0" borderId="0" xfId="0" applyNumberFormat="1" applyFont="1" applyAlignment="1"/>
    <xf numFmtId="172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xVal>
            <c:numRef>
              <c:f>'Function Analysis'!$D$2:$D$50</c:f>
              <c:numCache>
                <c:formatCode>General</c:formatCode>
                <c:ptCount val="4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</c:numCache>
            </c:numRef>
          </c:xVal>
          <c:yVal>
            <c:numRef>
              <c:f>'Function Analysis'!$K$2:$K$50</c:f>
              <c:numCache>
                <c:formatCode>General</c:formatCode>
                <c:ptCount val="49"/>
                <c:pt idx="0">
                  <c:v>-6.5109505600322425E-3</c:v>
                </c:pt>
                <c:pt idx="1">
                  <c:v>-6.0884163800367522E-3</c:v>
                </c:pt>
                <c:pt idx="2">
                  <c:v>-5.6580253767291823E-3</c:v>
                </c:pt>
                <c:pt idx="3">
                  <c:v>-5.219539230712859E-3</c:v>
                </c:pt>
                <c:pt idx="4">
                  <c:v>-4.7727129179037176E-3</c:v>
                </c:pt>
                <c:pt idx="5">
                  <c:v>-4.3172945290180492E-3</c:v>
                </c:pt>
                <c:pt idx="6">
                  <c:v>-3.8530250833650193E-3</c:v>
                </c:pt>
                <c:pt idx="7">
                  <c:v>-3.3796383366926064E-3</c:v>
                </c:pt>
                <c:pt idx="8">
                  <c:v>-2.8968605828281714E-3</c:v>
                </c:pt>
                <c:pt idx="9">
                  <c:v>-2.404410448836818E-3</c:v>
                </c:pt>
                <c:pt idx="10">
                  <c:v>-1.9019986834067689E-3</c:v>
                </c:pt>
                <c:pt idx="11">
                  <c:v>-1.3893279381593563E-3</c:v>
                </c:pt>
                <c:pt idx="12">
                  <c:v>-8.660925415590404E-4</c:v>
                </c:pt>
                <c:pt idx="13">
                  <c:v>-3.3197826508672094E-4</c:v>
                </c:pt>
                <c:pt idx="14">
                  <c:v>2.1333791868028643E-4</c:v>
                </c:pt>
                <c:pt idx="15">
                  <c:v>7.7018808645907058E-4</c:v>
                </c:pt>
                <c:pt idx="16">
                  <c:v>1.3389136235157908E-3</c:v>
                </c:pt>
                <c:pt idx="17">
                  <c:v>1.9198654922053084E-3</c:v>
                </c:pt>
                <c:pt idx="18">
                  <c:v>2.5134045102327305E-3</c:v>
                </c:pt>
                <c:pt idx="19">
                  <c:v>3.1199016391012828E-3</c:v>
                </c:pt>
                <c:pt idx="20">
                  <c:v>3.7397382832379056E-3</c:v>
                </c:pt>
                <c:pt idx="21">
                  <c:v>4.3733066003094423E-3</c:v>
                </c:pt>
                <c:pt idx="22">
                  <c:v>5.0210098232763003E-3</c:v>
                </c:pt>
                <c:pt idx="23">
                  <c:v>5.6832625947576517E-3</c:v>
                </c:pt>
                <c:pt idx="24">
                  <c:v>6.3604913143129197E-3</c:v>
                </c:pt>
                <c:pt idx="25">
                  <c:v>7.0531344992830437E-3</c:v>
                </c:pt>
                <c:pt idx="26">
                  <c:v>7.7616431598635837E-3</c:v>
                </c:pt>
                <c:pt idx="27">
                  <c:v>8.4864811891295772E-3</c:v>
                </c:pt>
                <c:pt idx="28">
                  <c:v>9.2281257687594938E-3</c:v>
                </c:pt>
                <c:pt idx="29">
                  <c:v>9.9870677912637408E-3</c:v>
                </c:pt>
                <c:pt idx="30">
                  <c:v>1.0763812299554764E-2</c:v>
                </c:pt>
                <c:pt idx="31">
                  <c:v>1.1558878944755078E-2</c:v>
                </c:pt>
                <c:pt idx="32">
                  <c:v>1.2372802463183858E-2</c:v>
                </c:pt>
                <c:pt idx="33">
                  <c:v>1.3206133173520523E-2</c:v>
                </c:pt>
                <c:pt idx="34">
                  <c:v>1.4059437495206384E-2</c:v>
                </c:pt>
                <c:pt idx="35">
                  <c:v>1.4933298489196962E-2</c:v>
                </c:pt>
                <c:pt idx="36">
                  <c:v>1.5828316422255014E-2</c:v>
                </c:pt>
                <c:pt idx="37">
                  <c:v>1.6745109356040712E-2</c:v>
                </c:pt>
                <c:pt idx="38">
                  <c:v>1.7684313762325571E-2</c:v>
                </c:pt>
                <c:pt idx="39">
                  <c:v>1.864658516575023E-2</c:v>
                </c:pt>
                <c:pt idx="40">
                  <c:v>1.9632598815616877E-2</c:v>
                </c:pt>
                <c:pt idx="41">
                  <c:v>2.0643050388309617E-2</c:v>
                </c:pt>
                <c:pt idx="42">
                  <c:v>2.1678656722031078E-2</c:v>
                </c:pt>
                <c:pt idx="43">
                  <c:v>2.2740156585647407E-2</c:v>
                </c:pt>
                <c:pt idx="44">
                  <c:v>2.3828311483545427E-2</c:v>
                </c:pt>
                <c:pt idx="45">
                  <c:v>2.4943906498530479E-2</c:v>
                </c:pt>
                <c:pt idx="46">
                  <c:v>2.6087751174914745E-2</c:v>
                </c:pt>
                <c:pt idx="47">
                  <c:v>2.7260680444093802E-2</c:v>
                </c:pt>
                <c:pt idx="48">
                  <c:v>2.8463555595043436E-2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F4-48F4-927C-AE05DF385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8790795"/>
        <c:axId val="1602707033"/>
      </c:scatterChart>
      <c:valAx>
        <c:axId val="129879079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Wet Bulb Temperature (</a:t>
                </a: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°</a:t>
                </a:r>
                <a:r>
                  <a:rPr lang="en-US"/>
                  <a:t>F)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low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02707033"/>
        <c:crosses val="autoZero"/>
        <c:crossBetween val="midCat"/>
      </c:valAx>
      <c:valAx>
        <c:axId val="16027070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ω</a:t>
                </a:r>
                <a:r>
                  <a:rPr lang="en-US"/>
                  <a:t> residual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298790795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952500</xdr:colOff>
      <xdr:row>0</xdr:row>
      <xdr:rowOff>161925</xdr:rowOff>
    </xdr:from>
    <xdr:ext cx="6953250" cy="50958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/>
  </sheetViews>
  <sheetFormatPr defaultColWidth="14.453125" defaultRowHeight="15.75" customHeight="1" x14ac:dyDescent="0.25"/>
  <cols>
    <col min="1" max="1" width="15" customWidth="1"/>
    <col min="3" max="3" width="4.7265625" customWidth="1"/>
    <col min="4" max="4" width="9.453125" customWidth="1"/>
    <col min="5" max="6" width="8.26953125" customWidth="1"/>
    <col min="7" max="7" width="12.7265625" customWidth="1"/>
    <col min="8" max="8" width="13.453125" customWidth="1"/>
    <col min="9" max="9" width="9.7265625" customWidth="1"/>
    <col min="10" max="10" width="9.26953125" customWidth="1"/>
    <col min="11" max="11" width="14.7265625" customWidth="1"/>
    <col min="12" max="12" width="13.26953125" customWidth="1"/>
    <col min="13" max="14" width="16.453125" customWidth="1"/>
    <col min="15" max="15" width="6.7265625" customWidth="1"/>
    <col min="16" max="16" width="17.453125" customWidth="1"/>
  </cols>
  <sheetData>
    <row r="1" spans="1:30" ht="13" x14ac:dyDescent="0.3">
      <c r="A1" s="1" t="s">
        <v>0</v>
      </c>
      <c r="B1" s="2">
        <v>-10440.397000000001</v>
      </c>
      <c r="C1" s="3"/>
      <c r="D1" s="4"/>
      <c r="E1" s="5" t="s">
        <v>1</v>
      </c>
      <c r="F1" s="6" t="s">
        <v>1</v>
      </c>
      <c r="G1" s="7" t="s">
        <v>2</v>
      </c>
      <c r="H1" s="8" t="s">
        <v>3</v>
      </c>
      <c r="I1" s="9" t="s">
        <v>4</v>
      </c>
      <c r="J1" s="6" t="s">
        <v>5</v>
      </c>
      <c r="K1" s="6" t="s">
        <v>6</v>
      </c>
      <c r="L1" s="6" t="s">
        <v>7</v>
      </c>
      <c r="M1" s="7" t="s">
        <v>8</v>
      </c>
      <c r="N1" s="10" t="s">
        <v>9</v>
      </c>
      <c r="O1" s="11" t="s">
        <v>10</v>
      </c>
      <c r="P1" s="10" t="s">
        <v>11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5" x14ac:dyDescent="0.25">
      <c r="A2" s="12" t="s">
        <v>12</v>
      </c>
      <c r="B2" s="13">
        <v>-11.294650000000001</v>
      </c>
      <c r="C2" s="12"/>
      <c r="D2" s="14" t="str">
        <f t="shared" ref="D2:D6" si="0">"Iteration " &amp; ROW() - 1</f>
        <v>Iteration 1</v>
      </c>
      <c r="E2" s="14">
        <f>B12</f>
        <v>85</v>
      </c>
      <c r="F2" s="14">
        <f t="shared" ref="F2:F6" si="1">E2+459.67</f>
        <v>544.67000000000007</v>
      </c>
      <c r="G2" s="15">
        <f t="shared" ref="G2:G6" si="2">EXP($B$1/F2+$B$2+$B$3*F2+$B$4*F2*F2+$B$5*F2*F2*F2+$B$6*LN(F2))</f>
        <v>0.59646455498013584</v>
      </c>
      <c r="H2" s="16">
        <f t="shared" ref="H2:H6" si="3">0.621945*(G2/($B$11-G2))</f>
        <v>2.6310664567189786E-2</v>
      </c>
      <c r="I2" s="16">
        <f t="shared" ref="I2:I6" si="4">(1093-0.556*E2)*H2-0.24*($B$9-E2)</f>
        <v>26.314114364493047</v>
      </c>
      <c r="J2" s="17">
        <f t="shared" ref="J2:J6" si="5">1093+0.444*$B$9-E2</f>
        <v>1047.96</v>
      </c>
      <c r="K2">
        <f t="shared" ref="K2:K6" si="6">I2/J2</f>
        <v>2.5109846143453039E-2</v>
      </c>
      <c r="L2">
        <f t="shared" ref="L2:L6" si="7">K2-$B$10</f>
        <v>1.1109846143453039E-2</v>
      </c>
      <c r="M2" s="15">
        <f t="shared" ref="M2:M6" si="8">G2*((-$B$1)/(F2*F2)+$B$3+2*$B$4*F2+3*$B$5*F2*F2+$B$6/F2)</f>
        <v>1.9101707832553761E-2</v>
      </c>
      <c r="N2" s="18">
        <f t="shared" ref="N2:N6" si="9">0.621945*(($B$11-G2)*M2+G2*M2)/(($B$11-G2)*($B$11-G2))</f>
        <v>8.7824101394306511E-4</v>
      </c>
      <c r="O2" s="19">
        <f t="shared" ref="O2:O6" si="10">(1093-0.556*E2)*N2-0.556*H2+0.24</f>
        <v>1.1437830284214634</v>
      </c>
      <c r="P2" s="18">
        <f t="shared" ref="P2:P6" si="11">(J2*O2+I2)/(J2*J2)</f>
        <v>1.1153983687973933E-3</v>
      </c>
    </row>
    <row r="3" spans="1:30" ht="12.5" x14ac:dyDescent="0.25">
      <c r="A3" s="12" t="s">
        <v>13</v>
      </c>
      <c r="B3" s="13">
        <v>-2.7022355000000001E-2</v>
      </c>
      <c r="D3" s="14" t="str">
        <f t="shared" si="0"/>
        <v>Iteration 2</v>
      </c>
      <c r="E3" s="17">
        <f t="shared" ref="E3:E6" si="12">E2-L2/P2</f>
        <v>75.039571103702158</v>
      </c>
      <c r="F3" s="14">
        <f t="shared" si="1"/>
        <v>534.70957110370216</v>
      </c>
      <c r="G3" s="15">
        <f t="shared" si="2"/>
        <v>0.43064329634121867</v>
      </c>
      <c r="H3" s="16">
        <f t="shared" si="3"/>
        <v>1.8775306535044056E-2</v>
      </c>
      <c r="I3" s="16">
        <f t="shared" si="4"/>
        <v>16.147563739641658</v>
      </c>
      <c r="J3" s="17">
        <f t="shared" si="5"/>
        <v>1057.9204288962978</v>
      </c>
      <c r="K3">
        <f t="shared" si="6"/>
        <v>1.5263495531973053E-2</v>
      </c>
      <c r="L3">
        <f t="shared" si="7"/>
        <v>1.2634955319730523E-3</v>
      </c>
      <c r="M3" s="15">
        <f t="shared" si="8"/>
        <v>1.4381427273801919E-2</v>
      </c>
      <c r="N3" s="18">
        <f t="shared" si="9"/>
        <v>6.4593354955635139E-4</v>
      </c>
      <c r="O3" s="19">
        <f t="shared" si="10"/>
        <v>0.90861665868637609</v>
      </c>
      <c r="P3" s="18">
        <f t="shared" si="11"/>
        <v>8.7329833982146513E-4</v>
      </c>
    </row>
    <row r="4" spans="1:30" ht="12.5" x14ac:dyDescent="0.25">
      <c r="A4" s="12" t="s">
        <v>14</v>
      </c>
      <c r="B4" s="13">
        <v>1.289036E-5</v>
      </c>
      <c r="D4" s="14" t="str">
        <f t="shared" si="0"/>
        <v>Iteration 3</v>
      </c>
      <c r="E4" s="17">
        <f t="shared" si="12"/>
        <v>73.592762522534628</v>
      </c>
      <c r="F4" s="14">
        <f t="shared" si="1"/>
        <v>533.26276252253467</v>
      </c>
      <c r="G4" s="15">
        <f t="shared" si="2"/>
        <v>0.41026978867958697</v>
      </c>
      <c r="H4" s="16">
        <f t="shared" si="3"/>
        <v>1.7861547148505269E-2</v>
      </c>
      <c r="I4" s="16">
        <f t="shared" si="4"/>
        <v>14.854082826467309</v>
      </c>
      <c r="J4" s="17">
        <f t="shared" si="5"/>
        <v>1059.3672374774653</v>
      </c>
      <c r="K4">
        <f t="shared" si="6"/>
        <v>1.4021655853580504E-2</v>
      </c>
      <c r="L4">
        <f t="shared" si="7"/>
        <v>2.1655853580503787E-5</v>
      </c>
      <c r="M4" s="15">
        <f t="shared" si="8"/>
        <v>1.3785488924746075E-2</v>
      </c>
      <c r="N4" s="18">
        <f t="shared" si="9"/>
        <v>6.174025366030288E-4</v>
      </c>
      <c r="O4" s="19">
        <f t="shared" si="10"/>
        <v>0.87962733710162877</v>
      </c>
      <c r="P4" s="18">
        <f t="shared" si="11"/>
        <v>8.4356865243741209E-4</v>
      </c>
    </row>
    <row r="5" spans="1:30" ht="12.5" x14ac:dyDescent="0.25">
      <c r="A5" s="12" t="s">
        <v>15</v>
      </c>
      <c r="B5" s="13">
        <v>-2.4780681000000001E-9</v>
      </c>
      <c r="D5" s="14" t="str">
        <f t="shared" si="0"/>
        <v>Iteration 4</v>
      </c>
      <c r="E5" s="17">
        <f t="shared" si="12"/>
        <v>73.567090808065473</v>
      </c>
      <c r="F5" s="14">
        <f t="shared" si="1"/>
        <v>533.23709080806543</v>
      </c>
      <c r="G5" s="15">
        <f t="shared" si="2"/>
        <v>0.40991602483706313</v>
      </c>
      <c r="H5" s="16">
        <f t="shared" si="3"/>
        <v>1.784570372892404E-2</v>
      </c>
      <c r="I5" s="16">
        <f t="shared" si="4"/>
        <v>14.831507751891358</v>
      </c>
      <c r="J5" s="17">
        <f t="shared" si="5"/>
        <v>1059.3929091919345</v>
      </c>
      <c r="K5">
        <f t="shared" si="6"/>
        <v>1.4000006629461284E-2</v>
      </c>
      <c r="L5">
        <f t="shared" si="7"/>
        <v>6.6294612837553002E-9</v>
      </c>
      <c r="M5" s="15">
        <f t="shared" si="8"/>
        <v>1.377510560056164E-2</v>
      </c>
      <c r="N5" s="18">
        <f t="shared" si="9"/>
        <v>6.1690695094931058E-4</v>
      </c>
      <c r="O5" s="19">
        <f t="shared" si="10"/>
        <v>0.87912355449189294</v>
      </c>
      <c r="P5" s="18">
        <f t="shared" si="11"/>
        <v>8.4305223621195999E-4</v>
      </c>
    </row>
    <row r="6" spans="1:30" ht="12.5" x14ac:dyDescent="0.25">
      <c r="A6" s="12" t="s">
        <v>16</v>
      </c>
      <c r="B6" s="12">
        <v>6.5459673</v>
      </c>
      <c r="D6" s="14" t="str">
        <f t="shared" si="0"/>
        <v>Iteration 5</v>
      </c>
      <c r="E6" s="17">
        <f t="shared" si="12"/>
        <v>73.567082944423106</v>
      </c>
      <c r="F6" s="14">
        <f t="shared" si="1"/>
        <v>533.23708294442315</v>
      </c>
      <c r="G6" s="15">
        <f t="shared" si="2"/>
        <v>0.40991591651456971</v>
      </c>
      <c r="H6" s="16">
        <f t="shared" si="3"/>
        <v>1.7845698877788918E-2</v>
      </c>
      <c r="I6" s="16">
        <f t="shared" si="4"/>
        <v>14.83150083877865</v>
      </c>
      <c r="J6" s="17">
        <f t="shared" si="5"/>
        <v>1059.3929170555768</v>
      </c>
      <c r="K6">
        <f t="shared" si="6"/>
        <v>1.4000000000000542E-2</v>
      </c>
      <c r="L6">
        <f t="shared" si="7"/>
        <v>5.4123372450476381E-16</v>
      </c>
      <c r="M6" s="15">
        <f t="shared" si="8"/>
        <v>1.3775102420998752E-2</v>
      </c>
      <c r="N6" s="18">
        <f t="shared" si="9"/>
        <v>6.1690679919991953E-4</v>
      </c>
      <c r="O6" s="19">
        <f t="shared" si="10"/>
        <v>0.87912340023132163</v>
      </c>
      <c r="P6" s="18">
        <f t="shared" si="11"/>
        <v>8.4305207808413926E-4</v>
      </c>
    </row>
    <row r="7" spans="1:30" ht="12.5" x14ac:dyDescent="0.25">
      <c r="D7" s="17"/>
      <c r="E7" s="17"/>
      <c r="G7" s="15"/>
      <c r="H7" s="16"/>
      <c r="I7" s="16"/>
      <c r="M7" s="15"/>
      <c r="N7" s="18"/>
      <c r="O7" s="19"/>
      <c r="P7" s="18"/>
    </row>
    <row r="8" spans="1:30" ht="13" x14ac:dyDescent="0.3">
      <c r="A8" s="20" t="s">
        <v>17</v>
      </c>
      <c r="D8" s="17"/>
      <c r="E8" s="17"/>
      <c r="G8" s="15"/>
      <c r="H8" s="16"/>
      <c r="I8" s="16"/>
      <c r="M8" s="15"/>
      <c r="N8" s="18"/>
      <c r="O8" s="19"/>
      <c r="P8" s="18"/>
    </row>
    <row r="9" spans="1:30" ht="12.5" x14ac:dyDescent="0.25">
      <c r="A9" s="21" t="s">
        <v>18</v>
      </c>
      <c r="B9" s="22">
        <v>90</v>
      </c>
      <c r="C9" s="23" t="s">
        <v>19</v>
      </c>
      <c r="D9" s="17"/>
      <c r="E9" s="17"/>
      <c r="G9" s="15"/>
      <c r="H9" s="16"/>
      <c r="I9" s="16"/>
      <c r="M9" s="15"/>
      <c r="N9" s="18"/>
      <c r="O9" s="19"/>
      <c r="P9" s="18"/>
    </row>
    <row r="10" spans="1:30" ht="12.5" x14ac:dyDescent="0.25">
      <c r="A10" s="24" t="s">
        <v>20</v>
      </c>
      <c r="B10" s="12">
        <v>1.4E-2</v>
      </c>
      <c r="C10" s="25"/>
      <c r="D10" s="17"/>
      <c r="E10" s="17"/>
      <c r="G10" s="15"/>
      <c r="H10" s="16"/>
      <c r="I10" s="16"/>
      <c r="M10" s="15"/>
      <c r="N10" s="18"/>
      <c r="O10" s="19"/>
      <c r="P10" s="18"/>
    </row>
    <row r="11" spans="1:30" ht="12.5" x14ac:dyDescent="0.25">
      <c r="A11" s="24" t="s">
        <v>21</v>
      </c>
      <c r="B11" s="12">
        <v>14.696</v>
      </c>
      <c r="C11" s="26" t="s">
        <v>22</v>
      </c>
      <c r="D11" s="17"/>
      <c r="E11" s="17"/>
      <c r="G11" s="15"/>
      <c r="H11" s="16"/>
      <c r="I11" s="16"/>
      <c r="M11" s="15"/>
      <c r="N11" s="18"/>
      <c r="O11" s="19"/>
      <c r="P11" s="18"/>
    </row>
    <row r="12" spans="1:30" ht="12.5" x14ac:dyDescent="0.25">
      <c r="A12" s="27" t="s">
        <v>23</v>
      </c>
      <c r="B12" s="28">
        <v>85</v>
      </c>
      <c r="C12" s="29" t="s">
        <v>19</v>
      </c>
      <c r="D12" s="17"/>
      <c r="E12" s="17"/>
      <c r="G12" s="15"/>
      <c r="H12" s="16"/>
      <c r="I12" s="16"/>
      <c r="M12" s="15"/>
      <c r="N12" s="18"/>
      <c r="O12" s="19"/>
      <c r="P12" s="18"/>
    </row>
    <row r="13" spans="1:30" ht="12.5" x14ac:dyDescent="0.25">
      <c r="D13" s="17"/>
      <c r="E13" s="17"/>
      <c r="G13" s="15"/>
      <c r="H13" s="16"/>
      <c r="I13" s="16"/>
      <c r="M13" s="15"/>
      <c r="N13" s="18"/>
      <c r="O13" s="19"/>
      <c r="P13" s="18"/>
    </row>
    <row r="14" spans="1:30" ht="12.5" x14ac:dyDescent="0.25">
      <c r="D14" s="17"/>
      <c r="E14" s="17"/>
      <c r="G14" s="15"/>
      <c r="H14" s="16"/>
      <c r="I14" s="16"/>
      <c r="M14" s="15"/>
      <c r="N14" s="18"/>
      <c r="O14" s="19"/>
      <c r="P14" s="18"/>
    </row>
    <row r="15" spans="1:30" ht="12.5" x14ac:dyDescent="0.25">
      <c r="A15" s="30" t="s">
        <v>24</v>
      </c>
      <c r="B15" s="31">
        <f>E6</f>
        <v>73.567082944423106</v>
      </c>
      <c r="C15" s="32" t="s">
        <v>19</v>
      </c>
      <c r="D15" s="17"/>
      <c r="E15" s="17"/>
      <c r="G15" s="15"/>
      <c r="H15" s="16"/>
      <c r="I15" s="16"/>
      <c r="M15" s="15"/>
      <c r="N15" s="18"/>
      <c r="O15" s="19"/>
      <c r="P15" s="18"/>
    </row>
    <row r="16" spans="1:30" ht="12.5" x14ac:dyDescent="0.25">
      <c r="D16" s="17"/>
      <c r="E16" s="17"/>
      <c r="G16" s="15"/>
      <c r="H16" s="16"/>
      <c r="I16" s="16"/>
      <c r="M16" s="15"/>
      <c r="N16" s="18"/>
      <c r="O16" s="19"/>
      <c r="P16" s="18"/>
    </row>
    <row r="17" spans="4:16" ht="12.5" x14ac:dyDescent="0.25">
      <c r="D17" s="17"/>
      <c r="E17" s="17"/>
      <c r="G17" s="15"/>
      <c r="H17" s="16"/>
      <c r="I17" s="16"/>
      <c r="M17" s="15"/>
      <c r="N17" s="18"/>
      <c r="O17" s="19"/>
      <c r="P17" s="18"/>
    </row>
    <row r="18" spans="4:16" ht="12.5" x14ac:dyDescent="0.25">
      <c r="D18" s="17"/>
      <c r="E18" s="17"/>
      <c r="G18" s="15"/>
      <c r="H18" s="16"/>
      <c r="I18" s="16"/>
      <c r="M18" s="15"/>
      <c r="N18" s="18"/>
      <c r="O18" s="19"/>
      <c r="P18" s="18"/>
    </row>
    <row r="19" spans="4:16" ht="12.5" x14ac:dyDescent="0.25">
      <c r="D19" s="17"/>
      <c r="E19" s="17"/>
      <c r="G19" s="15"/>
      <c r="H19" s="16"/>
      <c r="I19" s="16"/>
      <c r="M19" s="15"/>
      <c r="N19" s="18"/>
      <c r="O19" s="19"/>
      <c r="P19" s="18"/>
    </row>
    <row r="20" spans="4:16" ht="12.5" x14ac:dyDescent="0.25">
      <c r="D20" s="17"/>
      <c r="E20" s="17"/>
      <c r="G20" s="15"/>
      <c r="H20" s="16"/>
      <c r="I20" s="16"/>
      <c r="M20" s="15"/>
      <c r="N20" s="18"/>
      <c r="O20" s="19"/>
      <c r="P20" s="18"/>
    </row>
    <row r="21" spans="4:16" ht="12.5" x14ac:dyDescent="0.25">
      <c r="D21" s="17"/>
      <c r="E21" s="17"/>
      <c r="G21" s="15"/>
      <c r="H21" s="16"/>
      <c r="I21" s="16"/>
      <c r="M21" s="15"/>
      <c r="N21" s="18"/>
      <c r="O21" s="19"/>
      <c r="P21" s="18"/>
    </row>
    <row r="22" spans="4:16" ht="12.5" x14ac:dyDescent="0.25">
      <c r="D22" s="17"/>
      <c r="E22" s="17"/>
      <c r="G22" s="15"/>
      <c r="H22" s="16"/>
      <c r="I22" s="16"/>
      <c r="M22" s="15"/>
      <c r="N22" s="18"/>
      <c r="O22" s="19"/>
      <c r="P22" s="18"/>
    </row>
    <row r="23" spans="4:16" ht="12.5" x14ac:dyDescent="0.25">
      <c r="D23" s="17"/>
      <c r="E23" s="17"/>
      <c r="G23" s="15"/>
      <c r="H23" s="16"/>
      <c r="I23" s="16"/>
      <c r="P23" s="18"/>
    </row>
    <row r="24" spans="4:16" ht="12.5" x14ac:dyDescent="0.25">
      <c r="D24" s="17"/>
      <c r="E24" s="17"/>
      <c r="G24" s="15"/>
      <c r="H24" s="16"/>
      <c r="I24" s="16"/>
      <c r="M24" s="15"/>
      <c r="N24" s="18"/>
      <c r="O24" s="19"/>
      <c r="P24" s="18"/>
    </row>
    <row r="25" spans="4:16" ht="12.5" x14ac:dyDescent="0.25">
      <c r="D25" s="17"/>
      <c r="E25" s="17"/>
      <c r="G25" s="15"/>
      <c r="H25" s="16"/>
      <c r="I25" s="16"/>
      <c r="M25" s="15"/>
      <c r="N25" s="18"/>
      <c r="O25" s="19"/>
      <c r="P25" s="18"/>
    </row>
    <row r="26" spans="4:16" ht="12.5" x14ac:dyDescent="0.25">
      <c r="D26" s="17"/>
      <c r="E26" s="17"/>
      <c r="G26" s="15"/>
      <c r="H26" s="16"/>
      <c r="I26" s="16"/>
      <c r="M26" s="15"/>
      <c r="N26" s="18"/>
      <c r="O26" s="19"/>
      <c r="P26" s="18"/>
    </row>
    <row r="27" spans="4:16" ht="12.5" x14ac:dyDescent="0.25">
      <c r="D27" s="17"/>
      <c r="E27" s="17"/>
      <c r="G27" s="15"/>
      <c r="H27" s="16"/>
      <c r="I27" s="16"/>
      <c r="M27" s="15"/>
      <c r="N27" s="18"/>
      <c r="O27" s="19"/>
      <c r="P27" s="18"/>
    </row>
    <row r="28" spans="4:16" ht="12.5" x14ac:dyDescent="0.25">
      <c r="D28" s="17"/>
      <c r="E28" s="17"/>
      <c r="G28" s="15"/>
      <c r="H28" s="16"/>
      <c r="I28" s="16"/>
      <c r="M28" s="15"/>
      <c r="N28" s="18"/>
      <c r="O28" s="19"/>
      <c r="P28" s="18"/>
    </row>
    <row r="29" spans="4:16" ht="12.5" x14ac:dyDescent="0.25">
      <c r="D29" s="17"/>
      <c r="E29" s="17"/>
      <c r="G29" s="15"/>
      <c r="H29" s="16"/>
      <c r="I29" s="16"/>
      <c r="M29" s="15"/>
      <c r="N29" s="18"/>
      <c r="O29" s="19"/>
      <c r="P29" s="18"/>
    </row>
    <row r="30" spans="4:16" ht="12.5" x14ac:dyDescent="0.25">
      <c r="D30" s="17"/>
      <c r="E30" s="17"/>
      <c r="G30" s="15"/>
      <c r="H30" s="16"/>
      <c r="I30" s="16"/>
      <c r="M30" s="15"/>
      <c r="N30" s="18"/>
      <c r="O30" s="19"/>
      <c r="P30" s="18"/>
    </row>
    <row r="31" spans="4:16" ht="12.5" x14ac:dyDescent="0.25">
      <c r="D31" s="17"/>
      <c r="E31" s="17"/>
      <c r="G31" s="15"/>
      <c r="H31" s="16"/>
      <c r="I31" s="16"/>
      <c r="M31" s="15"/>
      <c r="N31" s="18"/>
      <c r="O31" s="19"/>
      <c r="P31" s="18"/>
    </row>
    <row r="32" spans="4:16" ht="12.5" x14ac:dyDescent="0.25">
      <c r="D32" s="17"/>
      <c r="E32" s="17"/>
      <c r="G32" s="15"/>
      <c r="H32" s="16"/>
      <c r="I32" s="16"/>
      <c r="M32" s="15"/>
      <c r="N32" s="18"/>
      <c r="O32" s="19"/>
      <c r="P32" s="18"/>
    </row>
    <row r="33" spans="4:16" ht="12.5" x14ac:dyDescent="0.25">
      <c r="D33" s="17"/>
      <c r="E33" s="17"/>
      <c r="G33" s="15"/>
      <c r="H33" s="16"/>
      <c r="I33" s="16"/>
      <c r="M33" s="15"/>
      <c r="N33" s="18"/>
      <c r="O33" s="19"/>
      <c r="P33" s="18"/>
    </row>
    <row r="34" spans="4:16" ht="12.5" x14ac:dyDescent="0.25">
      <c r="D34" s="17"/>
      <c r="E34" s="17"/>
      <c r="G34" s="15"/>
      <c r="H34" s="16"/>
      <c r="I34" s="16"/>
      <c r="M34" s="15"/>
      <c r="N34" s="18"/>
      <c r="O34" s="19"/>
      <c r="P34" s="18"/>
    </row>
    <row r="35" spans="4:16" ht="12.5" x14ac:dyDescent="0.25">
      <c r="D35" s="17"/>
      <c r="E35" s="17"/>
      <c r="G35" s="15"/>
      <c r="H35" s="16"/>
      <c r="I35" s="16"/>
      <c r="M35" s="15"/>
      <c r="N35" s="18"/>
      <c r="O35" s="19"/>
      <c r="P35" s="18"/>
    </row>
    <row r="36" spans="4:16" ht="12.5" x14ac:dyDescent="0.25">
      <c r="D36" s="17"/>
      <c r="E36" s="17"/>
      <c r="G36" s="15"/>
      <c r="H36" s="16"/>
      <c r="I36" s="16"/>
      <c r="M36" s="15"/>
      <c r="N36" s="18"/>
      <c r="O36" s="19"/>
      <c r="P36" s="18"/>
    </row>
    <row r="37" spans="4:16" ht="12.5" x14ac:dyDescent="0.25">
      <c r="D37" s="17"/>
      <c r="E37" s="17"/>
      <c r="G37" s="15"/>
      <c r="H37" s="16"/>
      <c r="I37" s="16"/>
      <c r="M37" s="15"/>
      <c r="N37" s="18"/>
      <c r="O37" s="19"/>
      <c r="P37" s="18"/>
    </row>
    <row r="38" spans="4:16" ht="12.5" x14ac:dyDescent="0.25">
      <c r="D38" s="17"/>
      <c r="E38" s="17"/>
      <c r="G38" s="15"/>
      <c r="H38" s="16"/>
      <c r="I38" s="16"/>
      <c r="M38" s="15"/>
      <c r="N38" s="18"/>
      <c r="O38" s="19"/>
      <c r="P38" s="18"/>
    </row>
    <row r="39" spans="4:16" ht="12.5" x14ac:dyDescent="0.25">
      <c r="D39" s="17"/>
      <c r="E39" s="17"/>
      <c r="G39" s="15"/>
      <c r="H39" s="16"/>
      <c r="I39" s="16"/>
      <c r="M39" s="15"/>
      <c r="N39" s="18"/>
      <c r="O39" s="19"/>
      <c r="P39" s="18"/>
    </row>
    <row r="40" spans="4:16" ht="12.5" x14ac:dyDescent="0.25">
      <c r="D40" s="17"/>
      <c r="E40" s="17"/>
      <c r="G40" s="15"/>
      <c r="H40" s="16"/>
      <c r="I40" s="16"/>
      <c r="M40" s="15"/>
      <c r="N40" s="18"/>
      <c r="O40" s="19"/>
      <c r="P40" s="18"/>
    </row>
    <row r="41" spans="4:16" ht="12.5" x14ac:dyDescent="0.25">
      <c r="D41" s="17"/>
      <c r="E41" s="17"/>
      <c r="G41" s="15"/>
      <c r="H41" s="16"/>
      <c r="I41" s="16"/>
      <c r="M41" s="15"/>
      <c r="N41" s="18"/>
      <c r="O41" s="19"/>
      <c r="P41" s="18"/>
    </row>
    <row r="42" spans="4:16" ht="12.5" x14ac:dyDescent="0.25">
      <c r="D42" s="17"/>
      <c r="E42" s="17"/>
      <c r="G42" s="15"/>
      <c r="H42" s="16"/>
      <c r="I42" s="16"/>
      <c r="M42" s="15"/>
      <c r="N42" s="18"/>
      <c r="O42" s="19"/>
      <c r="P42" s="18"/>
    </row>
    <row r="43" spans="4:16" ht="12.5" x14ac:dyDescent="0.25">
      <c r="D43" s="17"/>
      <c r="E43" s="17"/>
      <c r="G43" s="15"/>
      <c r="H43" s="16"/>
      <c r="I43" s="16"/>
      <c r="M43" s="15"/>
      <c r="N43" s="18"/>
      <c r="O43" s="19"/>
      <c r="P43" s="18"/>
    </row>
    <row r="44" spans="4:16" ht="12.5" x14ac:dyDescent="0.25">
      <c r="D44" s="17"/>
      <c r="E44" s="17"/>
      <c r="G44" s="15"/>
      <c r="H44" s="16"/>
      <c r="I44" s="16"/>
      <c r="M44" s="15"/>
      <c r="N44" s="18"/>
      <c r="O44" s="19"/>
      <c r="P44" s="18"/>
    </row>
    <row r="45" spans="4:16" ht="12.5" x14ac:dyDescent="0.25">
      <c r="D45" s="17"/>
      <c r="E45" s="17"/>
      <c r="G45" s="15"/>
      <c r="H45" s="16"/>
      <c r="I45" s="16"/>
      <c r="M45" s="15"/>
      <c r="N45" s="18"/>
      <c r="O45" s="19"/>
      <c r="P45" s="18"/>
    </row>
    <row r="46" spans="4:16" ht="12.5" x14ac:dyDescent="0.25">
      <c r="D46" s="17"/>
      <c r="E46" s="17"/>
      <c r="G46" s="15"/>
      <c r="H46" s="16"/>
      <c r="I46" s="16"/>
      <c r="M46" s="15"/>
      <c r="N46" s="18"/>
      <c r="O46" s="19"/>
      <c r="P46" s="18"/>
    </row>
    <row r="47" spans="4:16" ht="12.5" x14ac:dyDescent="0.25">
      <c r="D47" s="17"/>
      <c r="E47" s="17"/>
      <c r="G47" s="15"/>
      <c r="H47" s="16"/>
      <c r="I47" s="16"/>
      <c r="M47" s="15"/>
      <c r="N47" s="18"/>
      <c r="O47" s="19"/>
      <c r="P47" s="18"/>
    </row>
    <row r="48" spans="4:16" ht="12.5" x14ac:dyDescent="0.25">
      <c r="D48" s="17"/>
      <c r="E48" s="17"/>
      <c r="G48" s="15"/>
      <c r="H48" s="16"/>
      <c r="I48" s="16"/>
      <c r="M48" s="15"/>
      <c r="N48" s="18"/>
      <c r="O48" s="19"/>
      <c r="P48" s="18"/>
    </row>
    <row r="49" spans="4:16" ht="12.5" x14ac:dyDescent="0.25">
      <c r="D49" s="17"/>
      <c r="E49" s="17"/>
      <c r="G49" s="15"/>
      <c r="H49" s="16"/>
      <c r="I49" s="16"/>
      <c r="M49" s="15"/>
      <c r="N49" s="18"/>
      <c r="O49" s="19"/>
      <c r="P49" s="18"/>
    </row>
    <row r="50" spans="4:16" ht="12.5" x14ac:dyDescent="0.25">
      <c r="D50" s="17"/>
      <c r="E50" s="17"/>
      <c r="G50" s="15"/>
      <c r="H50" s="16"/>
      <c r="I50" s="16"/>
      <c r="M50" s="15"/>
      <c r="N50" s="18"/>
      <c r="O50" s="19"/>
      <c r="P50" s="18"/>
    </row>
    <row r="51" spans="4:16" ht="12.5" x14ac:dyDescent="0.25">
      <c r="D51" s="17"/>
      <c r="E51" s="17"/>
      <c r="G51" s="15"/>
      <c r="H51" s="16"/>
      <c r="I51" s="16"/>
      <c r="M51" s="15"/>
      <c r="N51" s="18"/>
      <c r="O51" s="19"/>
      <c r="P51" s="18"/>
    </row>
    <row r="52" spans="4:16" ht="12.5" x14ac:dyDescent="0.25">
      <c r="D52" s="17"/>
      <c r="E52" s="17"/>
      <c r="G52" s="15"/>
      <c r="H52" s="16"/>
      <c r="I52" s="16"/>
      <c r="M52" s="15"/>
      <c r="N52" s="18"/>
      <c r="O52" s="19"/>
      <c r="P52" s="18"/>
    </row>
    <row r="53" spans="4:16" ht="12.5" x14ac:dyDescent="0.25">
      <c r="D53" s="17"/>
      <c r="E53" s="17"/>
      <c r="G53" s="15"/>
      <c r="H53" s="16"/>
      <c r="I53" s="16"/>
      <c r="M53" s="15"/>
      <c r="N53" s="18"/>
      <c r="O53" s="19"/>
      <c r="P53" s="18"/>
    </row>
    <row r="54" spans="4:16" ht="12.5" x14ac:dyDescent="0.25">
      <c r="D54" s="17"/>
      <c r="E54" s="17"/>
      <c r="G54" s="15"/>
      <c r="H54" s="16"/>
      <c r="I54" s="16"/>
      <c r="M54" s="15"/>
      <c r="N54" s="18"/>
      <c r="O54" s="19"/>
      <c r="P54" s="18"/>
    </row>
    <row r="55" spans="4:16" ht="12.5" x14ac:dyDescent="0.25">
      <c r="D55" s="17"/>
      <c r="E55" s="17"/>
      <c r="G55" s="15"/>
      <c r="H55" s="16"/>
      <c r="I55" s="16"/>
      <c r="M55" s="15"/>
      <c r="N55" s="18"/>
      <c r="O55" s="19"/>
      <c r="P55" s="18"/>
    </row>
    <row r="56" spans="4:16" ht="12.5" x14ac:dyDescent="0.25">
      <c r="D56" s="17"/>
      <c r="E56" s="17"/>
      <c r="G56" s="15"/>
      <c r="H56" s="16"/>
      <c r="I56" s="16"/>
      <c r="M56" s="15"/>
      <c r="N56" s="18"/>
      <c r="O56" s="19"/>
      <c r="P56" s="18"/>
    </row>
    <row r="57" spans="4:16" ht="12.5" x14ac:dyDescent="0.25">
      <c r="D57" s="17"/>
      <c r="E57" s="17"/>
      <c r="G57" s="15"/>
      <c r="H57" s="16"/>
      <c r="I57" s="16"/>
      <c r="M57" s="15"/>
      <c r="N57" s="18"/>
      <c r="O57" s="19"/>
      <c r="P57" s="18"/>
    </row>
    <row r="58" spans="4:16" ht="12.5" x14ac:dyDescent="0.25">
      <c r="D58" s="17"/>
      <c r="E58" s="17"/>
      <c r="G58" s="15"/>
      <c r="H58" s="16"/>
      <c r="I58" s="16"/>
      <c r="M58" s="15"/>
      <c r="N58" s="18"/>
      <c r="O58" s="19"/>
      <c r="P58" s="18"/>
    </row>
    <row r="59" spans="4:16" ht="12.5" x14ac:dyDescent="0.25">
      <c r="D59" s="17"/>
      <c r="E59" s="17"/>
      <c r="G59" s="15"/>
      <c r="H59" s="16"/>
      <c r="I59" s="16"/>
      <c r="M59" s="15"/>
      <c r="N59" s="18"/>
      <c r="O59" s="19"/>
      <c r="P59" s="18"/>
    </row>
    <row r="60" spans="4:16" ht="12.5" x14ac:dyDescent="0.25">
      <c r="D60" s="17"/>
      <c r="E60" s="17"/>
      <c r="G60" s="15"/>
      <c r="H60" s="16"/>
      <c r="I60" s="16"/>
      <c r="M60" s="15"/>
      <c r="N60" s="18"/>
      <c r="O60" s="19"/>
      <c r="P60" s="18"/>
    </row>
    <row r="61" spans="4:16" ht="12.5" x14ac:dyDescent="0.25">
      <c r="D61" s="17"/>
      <c r="E61" s="17"/>
      <c r="G61" s="15"/>
      <c r="H61" s="16"/>
      <c r="I61" s="16"/>
      <c r="M61" s="15"/>
      <c r="N61" s="18"/>
      <c r="O61" s="19"/>
      <c r="P61" s="18"/>
    </row>
    <row r="62" spans="4:16" ht="12.5" x14ac:dyDescent="0.25">
      <c r="D62" s="17"/>
      <c r="E62" s="17"/>
      <c r="G62" s="15"/>
      <c r="H62" s="16"/>
      <c r="I62" s="16"/>
      <c r="M62" s="15"/>
      <c r="N62" s="18"/>
      <c r="O62" s="19"/>
      <c r="P62" s="18"/>
    </row>
    <row r="63" spans="4:16" ht="12.5" x14ac:dyDescent="0.25">
      <c r="D63" s="17"/>
      <c r="E63" s="17"/>
      <c r="G63" s="15"/>
      <c r="I63" s="16"/>
      <c r="M63" s="15"/>
      <c r="N63" s="18"/>
      <c r="O63" s="19"/>
      <c r="P63" s="18"/>
    </row>
    <row r="64" spans="4:16" ht="12.5" x14ac:dyDescent="0.25">
      <c r="D64" s="17"/>
      <c r="E64" s="17"/>
      <c r="G64" s="15"/>
      <c r="I64" s="16"/>
      <c r="M64" s="15"/>
      <c r="N64" s="18"/>
      <c r="O64" s="19"/>
      <c r="P64" s="18"/>
    </row>
    <row r="65" spans="4:16" ht="12.5" x14ac:dyDescent="0.25">
      <c r="D65" s="17"/>
      <c r="E65" s="17"/>
      <c r="G65" s="15"/>
      <c r="I65" s="16"/>
      <c r="M65" s="15"/>
      <c r="N65" s="18"/>
      <c r="O65" s="19"/>
      <c r="P65" s="18"/>
    </row>
    <row r="66" spans="4:16" ht="12.5" x14ac:dyDescent="0.25">
      <c r="D66" s="17"/>
      <c r="E66" s="17"/>
      <c r="G66" s="15"/>
      <c r="I66" s="16"/>
      <c r="M66" s="15"/>
      <c r="N66" s="18"/>
      <c r="O66" s="19"/>
      <c r="P66" s="18"/>
    </row>
    <row r="67" spans="4:16" ht="12.5" x14ac:dyDescent="0.25">
      <c r="D67" s="17"/>
      <c r="E67" s="17"/>
      <c r="G67" s="15"/>
      <c r="I67" s="16"/>
      <c r="M67" s="15"/>
      <c r="N67" s="18"/>
      <c r="O67" s="19"/>
      <c r="P67" s="18"/>
    </row>
    <row r="68" spans="4:16" ht="12.5" x14ac:dyDescent="0.25">
      <c r="D68" s="17"/>
      <c r="E68" s="17"/>
      <c r="G68" s="15"/>
      <c r="I68" s="16"/>
      <c r="M68" s="15"/>
      <c r="N68" s="18"/>
      <c r="O68" s="19"/>
      <c r="P68" s="18"/>
    </row>
    <row r="69" spans="4:16" ht="12.5" x14ac:dyDescent="0.25">
      <c r="D69" s="17"/>
      <c r="E69" s="17"/>
      <c r="G69" s="15"/>
      <c r="I69" s="16"/>
      <c r="M69" s="15"/>
      <c r="N69" s="18"/>
      <c r="O69" s="19"/>
      <c r="P69" s="18"/>
    </row>
    <row r="70" spans="4:16" ht="12.5" x14ac:dyDescent="0.25">
      <c r="D70" s="17"/>
      <c r="E70" s="17"/>
      <c r="G70" s="15"/>
      <c r="I70" s="16"/>
      <c r="M70" s="15"/>
      <c r="N70" s="18"/>
      <c r="O70" s="19"/>
      <c r="P70" s="18"/>
    </row>
    <row r="71" spans="4:16" ht="12.5" x14ac:dyDescent="0.25">
      <c r="D71" s="17"/>
      <c r="E71" s="17"/>
      <c r="G71" s="15"/>
      <c r="I71" s="16"/>
      <c r="M71" s="15"/>
      <c r="N71" s="18"/>
      <c r="O71" s="19"/>
      <c r="P71" s="18"/>
    </row>
    <row r="72" spans="4:16" ht="12.5" x14ac:dyDescent="0.25">
      <c r="D72" s="17"/>
      <c r="E72" s="17"/>
      <c r="G72" s="15"/>
      <c r="I72" s="16"/>
      <c r="M72" s="15"/>
      <c r="N72" s="18"/>
      <c r="O72" s="19"/>
      <c r="P72" s="18"/>
    </row>
    <row r="73" spans="4:16" ht="12.5" x14ac:dyDescent="0.25">
      <c r="D73" s="17"/>
      <c r="E73" s="17"/>
      <c r="G73" s="15"/>
      <c r="I73" s="16"/>
      <c r="M73" s="15"/>
      <c r="N73" s="18"/>
      <c r="O73" s="19"/>
      <c r="P73" s="18"/>
    </row>
    <row r="74" spans="4:16" ht="12.5" x14ac:dyDescent="0.25">
      <c r="D74" s="17"/>
      <c r="E74" s="17"/>
      <c r="G74" s="15"/>
      <c r="I74" s="16"/>
      <c r="M74" s="15"/>
      <c r="N74" s="18"/>
      <c r="O74" s="19"/>
      <c r="P74" s="18"/>
    </row>
    <row r="75" spans="4:16" ht="12.5" x14ac:dyDescent="0.25">
      <c r="D75" s="17"/>
      <c r="E75" s="17"/>
      <c r="G75" s="15"/>
      <c r="I75" s="16"/>
      <c r="M75" s="15"/>
      <c r="N75" s="18"/>
      <c r="O75" s="19"/>
      <c r="P75" s="18"/>
    </row>
    <row r="76" spans="4:16" ht="12.5" x14ac:dyDescent="0.25">
      <c r="D76" s="17"/>
      <c r="E76" s="17"/>
      <c r="G76" s="15"/>
      <c r="I76" s="16"/>
      <c r="M76" s="15"/>
      <c r="N76" s="18"/>
      <c r="O76" s="19"/>
      <c r="P76" s="18"/>
    </row>
    <row r="77" spans="4:16" ht="12.5" x14ac:dyDescent="0.25">
      <c r="D77" s="17"/>
      <c r="E77" s="17"/>
      <c r="G77" s="15"/>
      <c r="I77" s="16"/>
      <c r="M77" s="15"/>
      <c r="N77" s="18"/>
      <c r="O77" s="19"/>
      <c r="P77" s="18"/>
    </row>
    <row r="78" spans="4:16" ht="12.5" x14ac:dyDescent="0.25">
      <c r="D78" s="17"/>
      <c r="E78" s="17"/>
      <c r="G78" s="15"/>
      <c r="I78" s="16"/>
      <c r="M78" s="15"/>
      <c r="N78" s="18"/>
      <c r="O78" s="19"/>
      <c r="P78" s="18"/>
    </row>
    <row r="79" spans="4:16" ht="12.5" x14ac:dyDescent="0.25">
      <c r="D79" s="17"/>
      <c r="E79" s="17"/>
      <c r="G79" s="15"/>
      <c r="I79" s="16"/>
      <c r="M79" s="15"/>
      <c r="N79" s="18"/>
      <c r="O79" s="19"/>
      <c r="P79" s="18"/>
    </row>
    <row r="80" spans="4:16" ht="12.5" x14ac:dyDescent="0.25">
      <c r="D80" s="17"/>
      <c r="E80" s="17"/>
      <c r="G80" s="15"/>
      <c r="I80" s="16"/>
      <c r="M80" s="15"/>
      <c r="N80" s="18"/>
      <c r="O80" s="19"/>
      <c r="P80" s="18"/>
    </row>
    <row r="81" spans="4:16" ht="12.5" x14ac:dyDescent="0.25">
      <c r="D81" s="17"/>
      <c r="E81" s="17"/>
      <c r="G81" s="15"/>
      <c r="I81" s="16"/>
      <c r="M81" s="15"/>
      <c r="N81" s="18"/>
      <c r="O81" s="19"/>
      <c r="P81" s="18"/>
    </row>
    <row r="82" spans="4:16" ht="12.5" x14ac:dyDescent="0.25">
      <c r="D82" s="17"/>
      <c r="E82" s="17"/>
      <c r="G82" s="15"/>
      <c r="I82" s="16"/>
      <c r="M82" s="15"/>
      <c r="N82" s="18"/>
      <c r="O82" s="19"/>
      <c r="P82" s="18"/>
    </row>
    <row r="83" spans="4:16" ht="12.5" x14ac:dyDescent="0.25">
      <c r="D83" s="17"/>
      <c r="E83" s="17"/>
      <c r="G83" s="15"/>
      <c r="I83" s="16"/>
      <c r="M83" s="15"/>
      <c r="N83" s="18"/>
      <c r="O83" s="19"/>
      <c r="P83" s="18"/>
    </row>
    <row r="84" spans="4:16" ht="12.5" x14ac:dyDescent="0.25">
      <c r="D84" s="17"/>
      <c r="E84" s="17"/>
      <c r="G84" s="15"/>
      <c r="I84" s="16"/>
      <c r="M84" s="15"/>
      <c r="N84" s="18"/>
      <c r="O84" s="19"/>
      <c r="P84" s="18"/>
    </row>
    <row r="85" spans="4:16" ht="12.5" x14ac:dyDescent="0.25">
      <c r="D85" s="17"/>
      <c r="E85" s="17"/>
      <c r="G85" s="15"/>
      <c r="I85" s="16"/>
      <c r="M85" s="15"/>
      <c r="N85" s="18"/>
      <c r="O85" s="19"/>
      <c r="P85" s="18"/>
    </row>
    <row r="86" spans="4:16" ht="12.5" x14ac:dyDescent="0.25">
      <c r="D86" s="17"/>
      <c r="E86" s="17"/>
      <c r="G86" s="15"/>
      <c r="I86" s="16"/>
      <c r="M86" s="15"/>
      <c r="N86" s="18"/>
      <c r="O86" s="19"/>
      <c r="P86" s="18"/>
    </row>
    <row r="87" spans="4:16" ht="12.5" x14ac:dyDescent="0.25">
      <c r="D87" s="17"/>
      <c r="E87" s="17"/>
      <c r="G87" s="15"/>
      <c r="I87" s="16"/>
      <c r="M87" s="15"/>
      <c r="N87" s="18"/>
      <c r="O87" s="19"/>
      <c r="P87" s="18"/>
    </row>
    <row r="88" spans="4:16" ht="12.5" x14ac:dyDescent="0.25">
      <c r="D88" s="17"/>
      <c r="E88" s="17"/>
      <c r="G88" s="15"/>
      <c r="I88" s="16"/>
      <c r="M88" s="15"/>
      <c r="N88" s="18"/>
      <c r="O88" s="19"/>
      <c r="P88" s="18"/>
    </row>
    <row r="89" spans="4:16" ht="12.5" x14ac:dyDescent="0.25">
      <c r="D89" s="17"/>
      <c r="E89" s="17"/>
      <c r="G89" s="15"/>
      <c r="I89" s="16"/>
      <c r="M89" s="15"/>
      <c r="N89" s="18"/>
      <c r="O89" s="19"/>
      <c r="P89" s="18"/>
    </row>
    <row r="90" spans="4:16" ht="12.5" x14ac:dyDescent="0.25">
      <c r="D90" s="17"/>
      <c r="E90" s="17"/>
      <c r="G90" s="15"/>
      <c r="I90" s="16"/>
      <c r="M90" s="15"/>
      <c r="N90" s="18"/>
      <c r="O90" s="19"/>
      <c r="P90" s="18"/>
    </row>
    <row r="91" spans="4:16" ht="12.5" x14ac:dyDescent="0.25">
      <c r="D91" s="17"/>
      <c r="E91" s="17"/>
      <c r="G91" s="15"/>
      <c r="I91" s="16"/>
      <c r="M91" s="15"/>
      <c r="N91" s="18"/>
      <c r="O91" s="19"/>
      <c r="P91" s="18"/>
    </row>
    <row r="92" spans="4:16" ht="12.5" x14ac:dyDescent="0.25">
      <c r="D92" s="17"/>
      <c r="E92" s="17"/>
      <c r="G92" s="15"/>
      <c r="I92" s="16"/>
      <c r="M92" s="15"/>
      <c r="N92" s="18"/>
      <c r="O92" s="19"/>
      <c r="P92" s="18"/>
    </row>
    <row r="93" spans="4:16" ht="12.5" x14ac:dyDescent="0.25">
      <c r="D93" s="17"/>
      <c r="E93" s="17"/>
      <c r="G93" s="15"/>
      <c r="I93" s="16"/>
      <c r="M93" s="15"/>
      <c r="N93" s="18"/>
      <c r="O93" s="19"/>
      <c r="P93" s="18"/>
    </row>
    <row r="94" spans="4:16" ht="12.5" x14ac:dyDescent="0.25">
      <c r="D94" s="17"/>
      <c r="E94" s="17"/>
      <c r="G94" s="15"/>
      <c r="I94" s="16"/>
      <c r="M94" s="15"/>
      <c r="N94" s="18"/>
      <c r="O94" s="19"/>
      <c r="P94" s="18"/>
    </row>
    <row r="95" spans="4:16" ht="12.5" x14ac:dyDescent="0.25">
      <c r="D95" s="17"/>
      <c r="E95" s="17"/>
      <c r="G95" s="15"/>
      <c r="I95" s="16"/>
      <c r="M95" s="15"/>
      <c r="N95" s="18"/>
      <c r="O95" s="19"/>
      <c r="P95" s="18"/>
    </row>
    <row r="96" spans="4:16" ht="12.5" x14ac:dyDescent="0.25">
      <c r="D96" s="17"/>
      <c r="E96" s="17"/>
      <c r="G96" s="15"/>
      <c r="I96" s="16"/>
      <c r="M96" s="15"/>
      <c r="N96" s="18"/>
      <c r="O96" s="19"/>
      <c r="P96" s="18"/>
    </row>
    <row r="97" spans="4:16" ht="12.5" x14ac:dyDescent="0.25">
      <c r="D97" s="17"/>
      <c r="E97" s="17"/>
      <c r="G97" s="15"/>
      <c r="I97" s="16"/>
      <c r="M97" s="15"/>
      <c r="N97" s="18"/>
      <c r="O97" s="19"/>
      <c r="P97" s="18"/>
    </row>
    <row r="98" spans="4:16" ht="12.5" x14ac:dyDescent="0.25">
      <c r="D98" s="17"/>
      <c r="E98" s="17"/>
      <c r="G98" s="15"/>
      <c r="I98" s="16"/>
      <c r="M98" s="15"/>
      <c r="N98" s="18"/>
      <c r="O98" s="19"/>
      <c r="P98" s="18"/>
    </row>
    <row r="99" spans="4:16" ht="12.5" x14ac:dyDescent="0.25">
      <c r="D99" s="17"/>
      <c r="E99" s="17"/>
      <c r="G99" s="15"/>
      <c r="I99" s="16"/>
      <c r="M99" s="15"/>
      <c r="N99" s="18"/>
      <c r="O99" s="19"/>
      <c r="P99" s="18"/>
    </row>
    <row r="100" spans="4:16" ht="12.5" x14ac:dyDescent="0.25">
      <c r="D100" s="17"/>
      <c r="E100" s="17"/>
      <c r="G100" s="15"/>
      <c r="I100" s="16"/>
      <c r="M100" s="15"/>
      <c r="N100" s="18"/>
      <c r="O100" s="19"/>
      <c r="P100" s="18"/>
    </row>
    <row r="101" spans="4:16" ht="12.5" x14ac:dyDescent="0.25">
      <c r="D101" s="17"/>
      <c r="E101" s="17"/>
      <c r="G101" s="15"/>
      <c r="I101" s="16"/>
      <c r="M101" s="15"/>
      <c r="N101" s="18"/>
      <c r="O101" s="19"/>
      <c r="P101" s="18"/>
    </row>
    <row r="102" spans="4:16" ht="12.5" x14ac:dyDescent="0.25">
      <c r="D102" s="17"/>
      <c r="E102" s="17"/>
      <c r="G102" s="15"/>
      <c r="I102" s="16"/>
      <c r="M102" s="15"/>
      <c r="N102" s="18"/>
      <c r="O102" s="19"/>
      <c r="P102" s="18"/>
    </row>
    <row r="103" spans="4:16" ht="12.5" x14ac:dyDescent="0.25">
      <c r="D103" s="17"/>
      <c r="E103" s="17"/>
      <c r="G103" s="15"/>
      <c r="I103" s="16"/>
      <c r="M103" s="15"/>
      <c r="N103" s="18"/>
      <c r="O103" s="19"/>
      <c r="P103" s="18"/>
    </row>
    <row r="104" spans="4:16" ht="12.5" x14ac:dyDescent="0.25">
      <c r="D104" s="17"/>
      <c r="E104" s="17"/>
      <c r="G104" s="15"/>
      <c r="I104" s="16"/>
      <c r="M104" s="15"/>
      <c r="N104" s="18"/>
      <c r="O104" s="19"/>
      <c r="P104" s="18"/>
    </row>
    <row r="105" spans="4:16" ht="12.5" x14ac:dyDescent="0.25">
      <c r="D105" s="17"/>
      <c r="E105" s="17"/>
      <c r="G105" s="15"/>
      <c r="I105" s="16"/>
      <c r="M105" s="15"/>
      <c r="N105" s="18"/>
      <c r="O105" s="19"/>
      <c r="P105" s="18"/>
    </row>
    <row r="106" spans="4:16" ht="12.5" x14ac:dyDescent="0.25">
      <c r="D106" s="17"/>
      <c r="E106" s="17"/>
      <c r="G106" s="15"/>
      <c r="I106" s="16"/>
      <c r="M106" s="15"/>
      <c r="N106" s="18"/>
      <c r="O106" s="19"/>
      <c r="P106" s="18"/>
    </row>
    <row r="107" spans="4:16" ht="12.5" x14ac:dyDescent="0.25">
      <c r="D107" s="17"/>
      <c r="E107" s="17"/>
      <c r="G107" s="15"/>
      <c r="I107" s="16"/>
      <c r="M107" s="15"/>
      <c r="N107" s="18"/>
      <c r="O107" s="19"/>
      <c r="P107" s="18"/>
    </row>
    <row r="108" spans="4:16" ht="12.5" x14ac:dyDescent="0.25">
      <c r="D108" s="17"/>
      <c r="E108" s="17"/>
      <c r="G108" s="15"/>
      <c r="I108" s="16"/>
      <c r="M108" s="15"/>
      <c r="N108" s="18"/>
      <c r="O108" s="19"/>
      <c r="P108" s="18"/>
    </row>
    <row r="109" spans="4:16" ht="12.5" x14ac:dyDescent="0.25">
      <c r="D109" s="17"/>
      <c r="E109" s="17"/>
      <c r="G109" s="15"/>
      <c r="I109" s="16"/>
      <c r="M109" s="15"/>
      <c r="N109" s="18"/>
      <c r="O109" s="19"/>
      <c r="P109" s="18"/>
    </row>
    <row r="110" spans="4:16" ht="12.5" x14ac:dyDescent="0.25">
      <c r="D110" s="17"/>
      <c r="E110" s="17"/>
      <c r="G110" s="15"/>
      <c r="I110" s="16"/>
      <c r="M110" s="15"/>
      <c r="N110" s="18"/>
      <c r="O110" s="19"/>
      <c r="P110" s="18"/>
    </row>
    <row r="111" spans="4:16" ht="12.5" x14ac:dyDescent="0.25">
      <c r="D111" s="17"/>
      <c r="E111" s="17"/>
      <c r="G111" s="15"/>
      <c r="I111" s="16"/>
      <c r="M111" s="15"/>
      <c r="N111" s="18"/>
      <c r="O111" s="19"/>
      <c r="P111" s="18"/>
    </row>
    <row r="112" spans="4:16" ht="12.5" x14ac:dyDescent="0.25">
      <c r="D112" s="17"/>
      <c r="E112" s="17"/>
      <c r="G112" s="15"/>
      <c r="I112" s="16"/>
      <c r="M112" s="15"/>
      <c r="N112" s="18"/>
      <c r="O112" s="19"/>
      <c r="P112" s="18"/>
    </row>
    <row r="113" spans="4:16" ht="12.5" x14ac:dyDescent="0.25">
      <c r="D113" s="17"/>
      <c r="E113" s="17"/>
      <c r="G113" s="15"/>
      <c r="I113" s="16"/>
      <c r="M113" s="15"/>
      <c r="N113" s="18"/>
      <c r="O113" s="19"/>
      <c r="P113" s="18"/>
    </row>
    <row r="114" spans="4:16" ht="12.5" x14ac:dyDescent="0.25">
      <c r="D114" s="17"/>
      <c r="E114" s="17"/>
      <c r="G114" s="15"/>
      <c r="I114" s="16"/>
      <c r="M114" s="15"/>
      <c r="N114" s="18"/>
      <c r="O114" s="19"/>
      <c r="P114" s="18"/>
    </row>
    <row r="115" spans="4:16" ht="12.5" x14ac:dyDescent="0.25">
      <c r="D115" s="17"/>
      <c r="E115" s="17"/>
      <c r="G115" s="15"/>
      <c r="I115" s="16"/>
      <c r="M115" s="15"/>
      <c r="N115" s="18"/>
      <c r="O115" s="19"/>
      <c r="P115" s="18"/>
    </row>
    <row r="116" spans="4:16" ht="12.5" x14ac:dyDescent="0.25">
      <c r="D116" s="17"/>
      <c r="E116" s="17"/>
      <c r="G116" s="15"/>
      <c r="I116" s="16"/>
      <c r="M116" s="15"/>
      <c r="N116" s="18"/>
      <c r="O116" s="19"/>
      <c r="P116" s="18"/>
    </row>
    <row r="117" spans="4:16" ht="12.5" x14ac:dyDescent="0.25">
      <c r="D117" s="17"/>
      <c r="E117" s="17"/>
      <c r="G117" s="15"/>
      <c r="I117" s="16"/>
      <c r="M117" s="15"/>
      <c r="N117" s="18"/>
      <c r="O117" s="19"/>
      <c r="P117" s="18"/>
    </row>
    <row r="118" spans="4:16" ht="12.5" x14ac:dyDescent="0.25">
      <c r="D118" s="17"/>
      <c r="E118" s="17"/>
      <c r="G118" s="15"/>
      <c r="I118" s="16"/>
      <c r="M118" s="15"/>
      <c r="N118" s="18"/>
      <c r="O118" s="19"/>
      <c r="P118" s="18"/>
    </row>
    <row r="119" spans="4:16" ht="12.5" x14ac:dyDescent="0.25">
      <c r="D119" s="17"/>
      <c r="E119" s="17"/>
      <c r="G119" s="15"/>
      <c r="I119" s="16"/>
      <c r="M119" s="15"/>
      <c r="N119" s="18"/>
      <c r="O119" s="19"/>
      <c r="P119" s="18"/>
    </row>
    <row r="120" spans="4:16" ht="12.5" x14ac:dyDescent="0.25">
      <c r="D120" s="17"/>
      <c r="E120" s="17"/>
      <c r="G120" s="15"/>
      <c r="I120" s="16"/>
      <c r="M120" s="15"/>
      <c r="N120" s="18"/>
      <c r="O120" s="19"/>
      <c r="P120" s="18"/>
    </row>
    <row r="121" spans="4:16" ht="12.5" x14ac:dyDescent="0.25">
      <c r="D121" s="17"/>
      <c r="E121" s="17"/>
      <c r="G121" s="15"/>
      <c r="I121" s="16"/>
      <c r="M121" s="15"/>
      <c r="N121" s="18"/>
      <c r="O121" s="19"/>
      <c r="P121" s="18"/>
    </row>
    <row r="122" spans="4:16" ht="12.5" x14ac:dyDescent="0.25">
      <c r="D122" s="17"/>
      <c r="E122" s="17"/>
      <c r="G122" s="15"/>
      <c r="I122" s="16"/>
      <c r="M122" s="15"/>
      <c r="N122" s="18"/>
      <c r="O122" s="19"/>
      <c r="P122" s="18"/>
    </row>
    <row r="123" spans="4:16" ht="12.5" x14ac:dyDescent="0.25">
      <c r="D123" s="17"/>
      <c r="E123" s="17"/>
      <c r="G123" s="15"/>
      <c r="I123" s="16"/>
      <c r="M123" s="15"/>
      <c r="N123" s="18"/>
      <c r="O123" s="19"/>
      <c r="P123" s="18"/>
    </row>
    <row r="124" spans="4:16" ht="12.5" x14ac:dyDescent="0.25">
      <c r="D124" s="17"/>
      <c r="E124" s="17"/>
      <c r="G124" s="15"/>
      <c r="I124" s="16"/>
      <c r="M124" s="15"/>
      <c r="N124" s="18"/>
      <c r="O124" s="19"/>
      <c r="P124" s="18"/>
    </row>
    <row r="125" spans="4:16" ht="12.5" x14ac:dyDescent="0.25">
      <c r="D125" s="17"/>
      <c r="E125" s="17"/>
      <c r="G125" s="15"/>
      <c r="I125" s="16"/>
      <c r="M125" s="15"/>
      <c r="N125" s="18"/>
      <c r="O125" s="19"/>
      <c r="P125" s="18"/>
    </row>
    <row r="126" spans="4:16" ht="12.5" x14ac:dyDescent="0.25">
      <c r="D126" s="17"/>
      <c r="E126" s="17"/>
      <c r="G126" s="15"/>
      <c r="I126" s="16"/>
      <c r="M126" s="15"/>
      <c r="N126" s="18"/>
      <c r="O126" s="19"/>
      <c r="P126" s="18"/>
    </row>
    <row r="127" spans="4:16" ht="12.5" x14ac:dyDescent="0.25">
      <c r="D127" s="17"/>
      <c r="E127" s="17"/>
      <c r="G127" s="15"/>
      <c r="I127" s="16"/>
      <c r="M127" s="15"/>
      <c r="N127" s="18"/>
      <c r="O127" s="19"/>
      <c r="P127" s="18"/>
    </row>
    <row r="128" spans="4:16" ht="12.5" x14ac:dyDescent="0.25">
      <c r="D128" s="17"/>
      <c r="E128" s="17"/>
      <c r="G128" s="15"/>
      <c r="I128" s="16"/>
      <c r="M128" s="15"/>
      <c r="N128" s="18"/>
      <c r="O128" s="19"/>
      <c r="P128" s="18"/>
    </row>
    <row r="129" spans="4:16" ht="12.5" x14ac:dyDescent="0.25">
      <c r="D129" s="17"/>
      <c r="E129" s="17"/>
      <c r="G129" s="15"/>
      <c r="I129" s="16"/>
      <c r="M129" s="15"/>
      <c r="N129" s="18"/>
      <c r="O129" s="19"/>
      <c r="P129" s="18"/>
    </row>
    <row r="130" spans="4:16" ht="12.5" x14ac:dyDescent="0.25">
      <c r="D130" s="17"/>
      <c r="E130" s="17"/>
      <c r="G130" s="15"/>
      <c r="I130" s="16"/>
      <c r="M130" s="15"/>
      <c r="N130" s="18"/>
      <c r="O130" s="19"/>
      <c r="P130" s="18"/>
    </row>
    <row r="131" spans="4:16" ht="12.5" x14ac:dyDescent="0.25">
      <c r="D131" s="17"/>
      <c r="E131" s="17"/>
      <c r="G131" s="15"/>
      <c r="I131" s="16"/>
      <c r="M131" s="15"/>
      <c r="N131" s="18"/>
      <c r="O131" s="19"/>
      <c r="P131" s="18"/>
    </row>
    <row r="132" spans="4:16" ht="12.5" x14ac:dyDescent="0.25">
      <c r="D132" s="17"/>
      <c r="E132" s="17"/>
      <c r="G132" s="15"/>
      <c r="I132" s="16"/>
      <c r="M132" s="15"/>
      <c r="N132" s="18"/>
      <c r="O132" s="19"/>
      <c r="P132" s="18"/>
    </row>
    <row r="133" spans="4:16" ht="12.5" x14ac:dyDescent="0.25">
      <c r="D133" s="17"/>
      <c r="E133" s="17"/>
      <c r="G133" s="15"/>
      <c r="I133" s="16"/>
      <c r="M133" s="15"/>
      <c r="N133" s="18"/>
      <c r="O133" s="19"/>
      <c r="P133" s="18"/>
    </row>
    <row r="134" spans="4:16" ht="12.5" x14ac:dyDescent="0.25">
      <c r="D134" s="17"/>
      <c r="E134" s="17"/>
      <c r="G134" s="15"/>
      <c r="I134" s="16"/>
      <c r="M134" s="15"/>
      <c r="N134" s="18"/>
      <c r="O134" s="19"/>
      <c r="P134" s="18"/>
    </row>
    <row r="135" spans="4:16" ht="12.5" x14ac:dyDescent="0.25">
      <c r="D135" s="17"/>
      <c r="E135" s="17"/>
      <c r="G135" s="15"/>
      <c r="I135" s="16"/>
      <c r="M135" s="15"/>
      <c r="N135" s="18"/>
      <c r="O135" s="19"/>
      <c r="P135" s="18"/>
    </row>
    <row r="136" spans="4:16" ht="12.5" x14ac:dyDescent="0.25">
      <c r="D136" s="17"/>
      <c r="E136" s="17"/>
      <c r="G136" s="15"/>
      <c r="I136" s="16"/>
      <c r="M136" s="15"/>
      <c r="N136" s="18"/>
      <c r="O136" s="19"/>
      <c r="P136" s="18"/>
    </row>
    <row r="137" spans="4:16" ht="12.5" x14ac:dyDescent="0.25">
      <c r="D137" s="17"/>
      <c r="E137" s="17"/>
      <c r="G137" s="15"/>
      <c r="I137" s="16"/>
      <c r="M137" s="15"/>
      <c r="N137" s="18"/>
      <c r="O137" s="19"/>
      <c r="P137" s="18"/>
    </row>
    <row r="138" spans="4:16" ht="12.5" x14ac:dyDescent="0.25">
      <c r="D138" s="17"/>
      <c r="E138" s="17"/>
      <c r="G138" s="15"/>
      <c r="I138" s="16"/>
      <c r="M138" s="15"/>
      <c r="N138" s="18"/>
      <c r="O138" s="19"/>
      <c r="P138" s="18"/>
    </row>
    <row r="139" spans="4:16" ht="12.5" x14ac:dyDescent="0.25">
      <c r="D139" s="17"/>
      <c r="E139" s="17"/>
      <c r="G139" s="15"/>
      <c r="I139" s="16"/>
      <c r="M139" s="15"/>
      <c r="N139" s="18"/>
      <c r="O139" s="19"/>
      <c r="P139" s="18"/>
    </row>
    <row r="140" spans="4:16" ht="12.5" x14ac:dyDescent="0.25">
      <c r="D140" s="17"/>
      <c r="E140" s="17"/>
      <c r="G140" s="15"/>
      <c r="I140" s="16"/>
      <c r="M140" s="15"/>
      <c r="N140" s="18"/>
      <c r="O140" s="19"/>
      <c r="P140" s="18"/>
    </row>
    <row r="141" spans="4:16" ht="12.5" x14ac:dyDescent="0.25">
      <c r="D141" s="17"/>
      <c r="E141" s="17"/>
      <c r="G141" s="15"/>
      <c r="I141" s="16"/>
      <c r="M141" s="15"/>
      <c r="N141" s="18"/>
      <c r="O141" s="19"/>
      <c r="P141" s="18"/>
    </row>
    <row r="142" spans="4:16" ht="12.5" x14ac:dyDescent="0.25">
      <c r="D142" s="17"/>
      <c r="E142" s="17"/>
      <c r="G142" s="15"/>
      <c r="I142" s="16"/>
      <c r="M142" s="15"/>
      <c r="N142" s="18"/>
      <c r="O142" s="19"/>
      <c r="P142" s="18"/>
    </row>
    <row r="143" spans="4:16" ht="12.5" x14ac:dyDescent="0.25">
      <c r="D143" s="17"/>
      <c r="E143" s="17"/>
      <c r="G143" s="15"/>
      <c r="I143" s="16"/>
      <c r="M143" s="15"/>
      <c r="N143" s="18"/>
      <c r="O143" s="19"/>
      <c r="P143" s="18"/>
    </row>
    <row r="144" spans="4:16" ht="12.5" x14ac:dyDescent="0.25">
      <c r="D144" s="17"/>
      <c r="E144" s="17"/>
      <c r="G144" s="15"/>
      <c r="I144" s="16"/>
      <c r="M144" s="15"/>
      <c r="N144" s="18"/>
      <c r="O144" s="19"/>
      <c r="P144" s="18"/>
    </row>
    <row r="145" spans="4:16" ht="12.5" x14ac:dyDescent="0.25">
      <c r="D145" s="17"/>
      <c r="E145" s="17"/>
      <c r="G145" s="15"/>
      <c r="I145" s="16"/>
      <c r="M145" s="15"/>
      <c r="N145" s="18"/>
      <c r="O145" s="19"/>
      <c r="P145" s="18"/>
    </row>
    <row r="146" spans="4:16" ht="12.5" x14ac:dyDescent="0.25">
      <c r="D146" s="17"/>
      <c r="E146" s="17"/>
      <c r="G146" s="15"/>
      <c r="I146" s="16"/>
      <c r="M146" s="15"/>
      <c r="N146" s="18"/>
      <c r="O146" s="19"/>
      <c r="P146" s="18"/>
    </row>
    <row r="147" spans="4:16" ht="12.5" x14ac:dyDescent="0.25">
      <c r="D147" s="17"/>
      <c r="E147" s="17"/>
      <c r="G147" s="15"/>
      <c r="I147" s="16"/>
      <c r="M147" s="15"/>
      <c r="N147" s="18"/>
      <c r="O147" s="19"/>
      <c r="P147" s="18"/>
    </row>
    <row r="148" spans="4:16" ht="12.5" x14ac:dyDescent="0.25">
      <c r="D148" s="17"/>
      <c r="E148" s="17"/>
      <c r="G148" s="15"/>
      <c r="I148" s="16"/>
      <c r="M148" s="15"/>
      <c r="N148" s="18"/>
      <c r="O148" s="19"/>
      <c r="P148" s="18"/>
    </row>
    <row r="149" spans="4:16" ht="12.5" x14ac:dyDescent="0.25">
      <c r="D149" s="17"/>
      <c r="E149" s="17"/>
      <c r="G149" s="15"/>
      <c r="I149" s="16"/>
      <c r="M149" s="15"/>
      <c r="N149" s="18"/>
      <c r="O149" s="19"/>
      <c r="P149" s="18"/>
    </row>
    <row r="150" spans="4:16" ht="12.5" x14ac:dyDescent="0.25">
      <c r="D150" s="17"/>
      <c r="E150" s="17"/>
      <c r="G150" s="15"/>
      <c r="I150" s="16"/>
      <c r="M150" s="15"/>
      <c r="N150" s="18"/>
      <c r="O150" s="19"/>
      <c r="P150" s="18"/>
    </row>
    <row r="151" spans="4:16" ht="12.5" x14ac:dyDescent="0.25">
      <c r="D151" s="17"/>
      <c r="E151" s="17"/>
      <c r="G151" s="15"/>
      <c r="I151" s="16"/>
      <c r="M151" s="15"/>
      <c r="N151" s="18"/>
      <c r="O151" s="19"/>
      <c r="P151" s="18"/>
    </row>
    <row r="152" spans="4:16" ht="12.5" x14ac:dyDescent="0.25">
      <c r="D152" s="17"/>
      <c r="E152" s="17"/>
      <c r="G152" s="15"/>
      <c r="I152" s="16"/>
      <c r="M152" s="15"/>
      <c r="N152" s="18"/>
      <c r="O152" s="19"/>
      <c r="P152" s="18"/>
    </row>
    <row r="153" spans="4:16" ht="12.5" x14ac:dyDescent="0.25">
      <c r="D153" s="17"/>
      <c r="E153" s="17"/>
      <c r="G153" s="15"/>
      <c r="I153" s="16"/>
      <c r="M153" s="15"/>
      <c r="N153" s="18"/>
      <c r="O153" s="19"/>
      <c r="P153" s="18"/>
    </row>
    <row r="154" spans="4:16" ht="12.5" x14ac:dyDescent="0.25">
      <c r="D154" s="17"/>
      <c r="E154" s="17"/>
      <c r="G154" s="15"/>
      <c r="I154" s="16"/>
      <c r="M154" s="15"/>
      <c r="N154" s="18"/>
      <c r="O154" s="19"/>
      <c r="P154" s="18"/>
    </row>
    <row r="155" spans="4:16" ht="12.5" x14ac:dyDescent="0.25">
      <c r="D155" s="17"/>
      <c r="E155" s="17"/>
      <c r="G155" s="15"/>
      <c r="I155" s="16"/>
      <c r="M155" s="15"/>
      <c r="N155" s="18"/>
      <c r="O155" s="19"/>
      <c r="P155" s="18"/>
    </row>
    <row r="156" spans="4:16" ht="12.5" x14ac:dyDescent="0.25">
      <c r="D156" s="17"/>
      <c r="E156" s="17"/>
      <c r="G156" s="15"/>
      <c r="I156" s="16"/>
      <c r="M156" s="15"/>
      <c r="N156" s="18"/>
      <c r="O156" s="19"/>
      <c r="P156" s="18"/>
    </row>
    <row r="157" spans="4:16" ht="12.5" x14ac:dyDescent="0.25">
      <c r="D157" s="17"/>
      <c r="E157" s="17"/>
      <c r="G157" s="15"/>
      <c r="I157" s="16"/>
      <c r="M157" s="15"/>
      <c r="N157" s="18"/>
      <c r="O157" s="19"/>
      <c r="P157" s="18"/>
    </row>
    <row r="158" spans="4:16" ht="12.5" x14ac:dyDescent="0.25">
      <c r="D158" s="17"/>
      <c r="E158" s="17"/>
      <c r="G158" s="15"/>
      <c r="I158" s="16"/>
      <c r="M158" s="15"/>
      <c r="N158" s="18"/>
      <c r="O158" s="19"/>
      <c r="P158" s="18"/>
    </row>
    <row r="159" spans="4:16" ht="12.5" x14ac:dyDescent="0.25">
      <c r="D159" s="17"/>
      <c r="E159" s="17"/>
      <c r="G159" s="15"/>
      <c r="I159" s="16"/>
      <c r="M159" s="15"/>
      <c r="N159" s="18"/>
      <c r="O159" s="19"/>
      <c r="P159" s="18"/>
    </row>
    <row r="160" spans="4:16" ht="12.5" x14ac:dyDescent="0.25">
      <c r="D160" s="17"/>
      <c r="E160" s="17"/>
      <c r="G160" s="15"/>
      <c r="I160" s="16"/>
      <c r="M160" s="15"/>
      <c r="N160" s="18"/>
      <c r="O160" s="19"/>
      <c r="P160" s="18"/>
    </row>
    <row r="161" spans="4:16" ht="12.5" x14ac:dyDescent="0.25">
      <c r="D161" s="17"/>
      <c r="E161" s="17"/>
      <c r="G161" s="15"/>
      <c r="I161" s="16"/>
      <c r="M161" s="15"/>
      <c r="N161" s="18"/>
      <c r="O161" s="19"/>
      <c r="P161" s="18"/>
    </row>
    <row r="162" spans="4:16" ht="12.5" x14ac:dyDescent="0.25">
      <c r="D162" s="17"/>
      <c r="E162" s="17"/>
      <c r="G162" s="15"/>
      <c r="I162" s="16"/>
      <c r="M162" s="15"/>
      <c r="N162" s="18"/>
      <c r="O162" s="19"/>
      <c r="P162" s="18"/>
    </row>
    <row r="163" spans="4:16" ht="12.5" x14ac:dyDescent="0.25">
      <c r="D163" s="17"/>
      <c r="E163" s="17"/>
      <c r="G163" s="15"/>
      <c r="I163" s="16"/>
      <c r="M163" s="15"/>
      <c r="N163" s="18"/>
      <c r="O163" s="19"/>
      <c r="P163" s="18"/>
    </row>
    <row r="164" spans="4:16" ht="12.5" x14ac:dyDescent="0.25">
      <c r="D164" s="17"/>
      <c r="E164" s="17"/>
      <c r="G164" s="15"/>
      <c r="I164" s="16"/>
      <c r="M164" s="15"/>
      <c r="N164" s="18"/>
      <c r="O164" s="19"/>
      <c r="P164" s="18"/>
    </row>
    <row r="165" spans="4:16" ht="12.5" x14ac:dyDescent="0.25">
      <c r="D165" s="17"/>
      <c r="E165" s="17"/>
      <c r="G165" s="15"/>
      <c r="I165" s="16"/>
      <c r="M165" s="15"/>
      <c r="N165" s="18"/>
      <c r="O165" s="19"/>
      <c r="P165" s="18"/>
    </row>
    <row r="166" spans="4:16" ht="12.5" x14ac:dyDescent="0.25">
      <c r="D166" s="17"/>
      <c r="E166" s="17"/>
      <c r="G166" s="15"/>
      <c r="I166" s="16"/>
      <c r="M166" s="15"/>
      <c r="N166" s="18"/>
      <c r="O166" s="19"/>
      <c r="P166" s="18"/>
    </row>
    <row r="167" spans="4:16" ht="12.5" x14ac:dyDescent="0.25">
      <c r="D167" s="17"/>
      <c r="E167" s="17"/>
      <c r="G167" s="15"/>
      <c r="I167" s="16"/>
      <c r="M167" s="15"/>
      <c r="N167" s="18"/>
      <c r="O167" s="19"/>
      <c r="P167" s="18"/>
    </row>
    <row r="168" spans="4:16" ht="12.5" x14ac:dyDescent="0.25">
      <c r="D168" s="17"/>
      <c r="E168" s="17"/>
      <c r="G168" s="15"/>
      <c r="I168" s="16"/>
      <c r="M168" s="15"/>
      <c r="N168" s="18"/>
      <c r="O168" s="19"/>
      <c r="P168" s="18"/>
    </row>
    <row r="169" spans="4:16" ht="12.5" x14ac:dyDescent="0.25">
      <c r="D169" s="17"/>
      <c r="E169" s="17"/>
      <c r="G169" s="15"/>
      <c r="I169" s="16"/>
      <c r="M169" s="15"/>
      <c r="N169" s="18"/>
      <c r="O169" s="19"/>
      <c r="P169" s="18"/>
    </row>
    <row r="170" spans="4:16" ht="12.5" x14ac:dyDescent="0.25">
      <c r="D170" s="17"/>
      <c r="E170" s="17"/>
      <c r="G170" s="15"/>
      <c r="I170" s="16"/>
      <c r="M170" s="15"/>
      <c r="N170" s="18"/>
      <c r="O170" s="19"/>
      <c r="P170" s="18"/>
    </row>
    <row r="171" spans="4:16" ht="12.5" x14ac:dyDescent="0.25">
      <c r="D171" s="17"/>
      <c r="E171" s="17"/>
      <c r="G171" s="15"/>
      <c r="I171" s="16"/>
      <c r="M171" s="15"/>
      <c r="N171" s="18"/>
      <c r="O171" s="19"/>
      <c r="P171" s="18"/>
    </row>
    <row r="172" spans="4:16" ht="12.5" x14ac:dyDescent="0.25">
      <c r="D172" s="17"/>
      <c r="E172" s="17"/>
      <c r="G172" s="15"/>
      <c r="I172" s="16"/>
      <c r="M172" s="15"/>
      <c r="N172" s="18"/>
      <c r="O172" s="19"/>
      <c r="P172" s="18"/>
    </row>
    <row r="173" spans="4:16" ht="12.5" x14ac:dyDescent="0.25">
      <c r="D173" s="17"/>
      <c r="E173" s="17"/>
      <c r="G173" s="15"/>
      <c r="I173" s="16"/>
      <c r="M173" s="15"/>
      <c r="N173" s="18"/>
      <c r="O173" s="19"/>
      <c r="P173" s="18"/>
    </row>
    <row r="174" spans="4:16" ht="12.5" x14ac:dyDescent="0.25">
      <c r="D174" s="17"/>
      <c r="E174" s="17"/>
      <c r="G174" s="15"/>
      <c r="I174" s="16"/>
      <c r="M174" s="15"/>
      <c r="N174" s="18"/>
      <c r="O174" s="19"/>
      <c r="P174" s="18"/>
    </row>
    <row r="175" spans="4:16" ht="12.5" x14ac:dyDescent="0.25">
      <c r="D175" s="17"/>
      <c r="E175" s="17"/>
      <c r="G175" s="15"/>
      <c r="I175" s="16"/>
      <c r="M175" s="15"/>
      <c r="N175" s="18"/>
      <c r="O175" s="19"/>
      <c r="P175" s="18"/>
    </row>
    <row r="176" spans="4:16" ht="12.5" x14ac:dyDescent="0.25">
      <c r="D176" s="17"/>
      <c r="E176" s="17"/>
      <c r="G176" s="15"/>
      <c r="I176" s="16"/>
      <c r="M176" s="15"/>
      <c r="N176" s="18"/>
      <c r="O176" s="19"/>
      <c r="P176" s="18"/>
    </row>
    <row r="177" spans="4:16" ht="12.5" x14ac:dyDescent="0.25">
      <c r="D177" s="17"/>
      <c r="E177" s="17"/>
      <c r="G177" s="15"/>
      <c r="I177" s="16"/>
      <c r="M177" s="15"/>
      <c r="N177" s="18"/>
      <c r="O177" s="19"/>
      <c r="P177" s="18"/>
    </row>
    <row r="178" spans="4:16" ht="12.5" x14ac:dyDescent="0.25">
      <c r="D178" s="17"/>
      <c r="E178" s="17"/>
      <c r="G178" s="15"/>
      <c r="I178" s="16"/>
      <c r="M178" s="15"/>
      <c r="N178" s="18"/>
      <c r="O178" s="19"/>
      <c r="P178" s="18"/>
    </row>
    <row r="179" spans="4:16" ht="12.5" x14ac:dyDescent="0.25">
      <c r="D179" s="17"/>
      <c r="E179" s="17"/>
      <c r="G179" s="15"/>
      <c r="I179" s="16"/>
      <c r="M179" s="15"/>
      <c r="N179" s="18"/>
      <c r="O179" s="19"/>
      <c r="P179" s="18"/>
    </row>
    <row r="180" spans="4:16" ht="12.5" x14ac:dyDescent="0.25">
      <c r="D180" s="17"/>
      <c r="E180" s="17"/>
      <c r="G180" s="15"/>
      <c r="I180" s="16"/>
      <c r="M180" s="15"/>
      <c r="N180" s="18"/>
      <c r="O180" s="19"/>
      <c r="P180" s="18"/>
    </row>
    <row r="181" spans="4:16" ht="12.5" x14ac:dyDescent="0.25">
      <c r="D181" s="17"/>
      <c r="E181" s="17"/>
      <c r="G181" s="15"/>
      <c r="I181" s="16"/>
      <c r="M181" s="15"/>
      <c r="N181" s="18"/>
      <c r="O181" s="19"/>
      <c r="P181" s="18"/>
    </row>
    <row r="182" spans="4:16" ht="12.5" x14ac:dyDescent="0.25">
      <c r="D182" s="17"/>
      <c r="E182" s="17"/>
      <c r="G182" s="15"/>
      <c r="I182" s="16"/>
      <c r="M182" s="15"/>
      <c r="N182" s="18"/>
      <c r="O182" s="19"/>
      <c r="P182" s="18"/>
    </row>
    <row r="183" spans="4:16" ht="12.5" x14ac:dyDescent="0.25">
      <c r="D183" s="17"/>
      <c r="E183" s="17"/>
      <c r="G183" s="15"/>
      <c r="I183" s="16"/>
      <c r="M183" s="15"/>
      <c r="N183" s="18"/>
      <c r="O183" s="19"/>
      <c r="P183" s="18"/>
    </row>
    <row r="184" spans="4:16" ht="12.5" x14ac:dyDescent="0.25">
      <c r="D184" s="17"/>
      <c r="E184" s="17"/>
      <c r="G184" s="15"/>
      <c r="I184" s="16"/>
      <c r="M184" s="15"/>
      <c r="N184" s="18"/>
      <c r="O184" s="19"/>
      <c r="P184" s="18"/>
    </row>
    <row r="185" spans="4:16" ht="12.5" x14ac:dyDescent="0.25">
      <c r="D185" s="17"/>
      <c r="E185" s="17"/>
      <c r="G185" s="15"/>
      <c r="I185" s="16"/>
      <c r="M185" s="15"/>
      <c r="N185" s="18"/>
      <c r="O185" s="19"/>
      <c r="P185" s="18"/>
    </row>
    <row r="186" spans="4:16" ht="12.5" x14ac:dyDescent="0.25">
      <c r="D186" s="17"/>
      <c r="E186" s="17"/>
      <c r="G186" s="15"/>
      <c r="I186" s="16"/>
      <c r="M186" s="15"/>
      <c r="N186" s="18"/>
      <c r="O186" s="19"/>
      <c r="P186" s="18"/>
    </row>
    <row r="187" spans="4:16" ht="12.5" x14ac:dyDescent="0.25">
      <c r="D187" s="17"/>
      <c r="E187" s="17"/>
      <c r="G187" s="15"/>
      <c r="I187" s="16"/>
      <c r="M187" s="15"/>
      <c r="N187" s="18"/>
      <c r="O187" s="19"/>
      <c r="P187" s="18"/>
    </row>
    <row r="188" spans="4:16" ht="12.5" x14ac:dyDescent="0.25">
      <c r="D188" s="17"/>
      <c r="E188" s="17"/>
      <c r="G188" s="15"/>
      <c r="I188" s="16"/>
      <c r="M188" s="15"/>
      <c r="N188" s="18"/>
      <c r="O188" s="19"/>
      <c r="P188" s="18"/>
    </row>
    <row r="189" spans="4:16" ht="12.5" x14ac:dyDescent="0.25">
      <c r="D189" s="17"/>
      <c r="E189" s="17"/>
      <c r="G189" s="15"/>
      <c r="I189" s="16"/>
      <c r="M189" s="15"/>
      <c r="N189" s="18"/>
      <c r="O189" s="19"/>
      <c r="P189" s="18"/>
    </row>
    <row r="190" spans="4:16" ht="12.5" x14ac:dyDescent="0.25">
      <c r="D190" s="17"/>
      <c r="E190" s="17"/>
      <c r="G190" s="15"/>
      <c r="I190" s="16"/>
      <c r="M190" s="15"/>
      <c r="N190" s="18"/>
      <c r="O190" s="19"/>
      <c r="P190" s="18"/>
    </row>
    <row r="191" spans="4:16" ht="12.5" x14ac:dyDescent="0.25">
      <c r="D191" s="17"/>
      <c r="E191" s="17"/>
      <c r="G191" s="15"/>
      <c r="I191" s="16"/>
      <c r="M191" s="15"/>
      <c r="N191" s="18"/>
      <c r="O191" s="19"/>
      <c r="P191" s="18"/>
    </row>
    <row r="192" spans="4:16" ht="12.5" x14ac:dyDescent="0.25">
      <c r="D192" s="17"/>
      <c r="E192" s="17"/>
      <c r="G192" s="15"/>
      <c r="I192" s="16"/>
      <c r="M192" s="15"/>
      <c r="N192" s="18"/>
      <c r="O192" s="19"/>
      <c r="P192" s="18"/>
    </row>
    <row r="193" spans="4:16" ht="12.5" x14ac:dyDescent="0.25">
      <c r="D193" s="17"/>
      <c r="E193" s="17"/>
      <c r="G193" s="15"/>
      <c r="I193" s="16"/>
      <c r="M193" s="15"/>
      <c r="N193" s="18"/>
      <c r="O193" s="19"/>
      <c r="P193" s="18"/>
    </row>
    <row r="194" spans="4:16" ht="12.5" x14ac:dyDescent="0.25">
      <c r="D194" s="17"/>
      <c r="E194" s="17"/>
      <c r="G194" s="15"/>
      <c r="I194" s="16"/>
      <c r="M194" s="15"/>
      <c r="N194" s="18"/>
      <c r="O194" s="19"/>
      <c r="P194" s="18"/>
    </row>
    <row r="195" spans="4:16" ht="12.5" x14ac:dyDescent="0.25">
      <c r="D195" s="17"/>
      <c r="E195" s="17"/>
      <c r="G195" s="15"/>
      <c r="I195" s="16"/>
      <c r="M195" s="15"/>
      <c r="N195" s="18"/>
      <c r="O195" s="19"/>
      <c r="P195" s="18"/>
    </row>
    <row r="196" spans="4:16" ht="12.5" x14ac:dyDescent="0.25">
      <c r="D196" s="17"/>
      <c r="E196" s="17"/>
      <c r="G196" s="15"/>
      <c r="I196" s="16"/>
      <c r="M196" s="15"/>
      <c r="N196" s="18"/>
      <c r="O196" s="19"/>
      <c r="P196" s="18"/>
    </row>
    <row r="197" spans="4:16" ht="12.5" x14ac:dyDescent="0.25">
      <c r="D197" s="17"/>
      <c r="E197" s="17"/>
      <c r="G197" s="15"/>
      <c r="I197" s="16"/>
      <c r="M197" s="15"/>
      <c r="N197" s="18"/>
      <c r="O197" s="19"/>
      <c r="P197" s="18"/>
    </row>
    <row r="198" spans="4:16" ht="12.5" x14ac:dyDescent="0.25">
      <c r="D198" s="17"/>
      <c r="E198" s="17"/>
      <c r="G198" s="15"/>
      <c r="I198" s="16"/>
      <c r="M198" s="15"/>
      <c r="N198" s="18"/>
      <c r="O198" s="19"/>
      <c r="P198" s="18"/>
    </row>
    <row r="199" spans="4:16" ht="12.5" x14ac:dyDescent="0.25">
      <c r="D199" s="17"/>
      <c r="E199" s="17"/>
      <c r="G199" s="15"/>
      <c r="I199" s="16"/>
      <c r="M199" s="15"/>
      <c r="N199" s="18"/>
      <c r="O199" s="19"/>
      <c r="P199" s="18"/>
    </row>
    <row r="200" spans="4:16" ht="12.5" x14ac:dyDescent="0.25">
      <c r="D200" s="17"/>
      <c r="E200" s="17"/>
      <c r="G200" s="15"/>
      <c r="I200" s="16"/>
      <c r="M200" s="15"/>
      <c r="N200" s="18"/>
      <c r="O200" s="19"/>
      <c r="P200" s="18"/>
    </row>
    <row r="201" spans="4:16" ht="12.5" x14ac:dyDescent="0.25">
      <c r="D201" s="17"/>
      <c r="E201" s="17"/>
      <c r="G201" s="15"/>
      <c r="I201" s="16"/>
      <c r="M201" s="15"/>
      <c r="N201" s="18"/>
      <c r="O201" s="19"/>
      <c r="P201" s="18"/>
    </row>
    <row r="202" spans="4:16" ht="12.5" x14ac:dyDescent="0.25">
      <c r="D202" s="17"/>
      <c r="E202" s="17"/>
      <c r="G202" s="15"/>
      <c r="I202" s="16"/>
      <c r="M202" s="15"/>
      <c r="N202" s="18"/>
      <c r="O202" s="19"/>
      <c r="P202" s="18"/>
    </row>
    <row r="203" spans="4:16" ht="12.5" x14ac:dyDescent="0.25">
      <c r="D203" s="17"/>
      <c r="E203" s="17"/>
      <c r="G203" s="15"/>
      <c r="I203" s="16"/>
      <c r="M203" s="15"/>
      <c r="N203" s="18"/>
      <c r="O203" s="19"/>
      <c r="P203" s="18"/>
    </row>
    <row r="204" spans="4:16" ht="12.5" x14ac:dyDescent="0.25">
      <c r="D204" s="17"/>
      <c r="E204" s="17"/>
      <c r="G204" s="15"/>
      <c r="I204" s="16"/>
      <c r="M204" s="15"/>
      <c r="N204" s="18"/>
      <c r="O204" s="19"/>
      <c r="P204" s="18"/>
    </row>
    <row r="205" spans="4:16" ht="12.5" x14ac:dyDescent="0.25">
      <c r="D205" s="17"/>
      <c r="E205" s="17"/>
      <c r="G205" s="15"/>
      <c r="I205" s="16"/>
      <c r="M205" s="15"/>
      <c r="N205" s="18"/>
      <c r="O205" s="19"/>
      <c r="P205" s="18"/>
    </row>
    <row r="206" spans="4:16" ht="12.5" x14ac:dyDescent="0.25">
      <c r="D206" s="17"/>
      <c r="E206" s="17"/>
      <c r="G206" s="15"/>
      <c r="I206" s="16"/>
      <c r="M206" s="15"/>
      <c r="N206" s="18"/>
      <c r="O206" s="19"/>
      <c r="P206" s="18"/>
    </row>
    <row r="207" spans="4:16" ht="12.5" x14ac:dyDescent="0.25">
      <c r="D207" s="17"/>
      <c r="E207" s="17"/>
      <c r="G207" s="15"/>
      <c r="I207" s="16"/>
      <c r="M207" s="15"/>
      <c r="N207" s="18"/>
      <c r="O207" s="19"/>
      <c r="P207" s="18"/>
    </row>
    <row r="208" spans="4:16" ht="12.5" x14ac:dyDescent="0.25">
      <c r="D208" s="17"/>
      <c r="E208" s="17"/>
      <c r="G208" s="15"/>
      <c r="I208" s="16"/>
      <c r="M208" s="15"/>
      <c r="N208" s="18"/>
      <c r="O208" s="19"/>
      <c r="P208" s="18"/>
    </row>
    <row r="209" spans="4:16" ht="12.5" x14ac:dyDescent="0.25">
      <c r="D209" s="17"/>
      <c r="E209" s="17"/>
      <c r="G209" s="15"/>
      <c r="I209" s="16"/>
      <c r="M209" s="15"/>
      <c r="N209" s="18"/>
      <c r="O209" s="19"/>
      <c r="P209" s="18"/>
    </row>
    <row r="210" spans="4:16" ht="12.5" x14ac:dyDescent="0.25">
      <c r="D210" s="17"/>
      <c r="E210" s="17"/>
      <c r="G210" s="15"/>
      <c r="I210" s="16"/>
      <c r="M210" s="15"/>
      <c r="N210" s="18"/>
      <c r="O210" s="19"/>
      <c r="P210" s="18"/>
    </row>
    <row r="211" spans="4:16" ht="12.5" x14ac:dyDescent="0.25">
      <c r="D211" s="17"/>
      <c r="E211" s="17"/>
      <c r="G211" s="15"/>
      <c r="I211" s="16"/>
      <c r="M211" s="15"/>
      <c r="N211" s="18"/>
      <c r="O211" s="19"/>
      <c r="P211" s="18"/>
    </row>
    <row r="212" spans="4:16" ht="12.5" x14ac:dyDescent="0.25">
      <c r="D212" s="17"/>
      <c r="E212" s="17"/>
      <c r="G212" s="15"/>
      <c r="I212" s="16"/>
      <c r="M212" s="15"/>
      <c r="N212" s="18"/>
      <c r="O212" s="19"/>
      <c r="P212" s="18"/>
    </row>
    <row r="213" spans="4:16" ht="12.5" x14ac:dyDescent="0.25">
      <c r="D213" s="17"/>
      <c r="E213" s="17"/>
      <c r="G213" s="15"/>
      <c r="I213" s="16"/>
      <c r="M213" s="15"/>
      <c r="N213" s="18"/>
      <c r="O213" s="19"/>
      <c r="P213" s="18"/>
    </row>
    <row r="214" spans="4:16" ht="12.5" x14ac:dyDescent="0.25">
      <c r="D214" s="17"/>
      <c r="E214" s="17"/>
      <c r="G214" s="15"/>
      <c r="I214" s="16"/>
      <c r="M214" s="15"/>
      <c r="N214" s="18"/>
      <c r="O214" s="19"/>
      <c r="P214" s="18"/>
    </row>
    <row r="215" spans="4:16" ht="12.5" x14ac:dyDescent="0.25">
      <c r="D215" s="17"/>
      <c r="E215" s="17"/>
      <c r="G215" s="15"/>
      <c r="I215" s="16"/>
      <c r="M215" s="15"/>
      <c r="N215" s="18"/>
      <c r="O215" s="19"/>
      <c r="P215" s="18"/>
    </row>
    <row r="216" spans="4:16" ht="12.5" x14ac:dyDescent="0.25">
      <c r="D216" s="17"/>
      <c r="E216" s="17"/>
      <c r="G216" s="15"/>
      <c r="I216" s="16"/>
      <c r="M216" s="15"/>
      <c r="N216" s="18"/>
      <c r="O216" s="19"/>
      <c r="P216" s="18"/>
    </row>
    <row r="217" spans="4:16" ht="12.5" x14ac:dyDescent="0.25">
      <c r="D217" s="17"/>
      <c r="E217" s="17"/>
      <c r="G217" s="15"/>
      <c r="I217" s="16"/>
      <c r="M217" s="15"/>
      <c r="N217" s="18"/>
      <c r="O217" s="19"/>
      <c r="P217" s="18"/>
    </row>
    <row r="218" spans="4:16" ht="12.5" x14ac:dyDescent="0.25">
      <c r="D218" s="17"/>
      <c r="E218" s="17"/>
      <c r="G218" s="15"/>
      <c r="I218" s="16"/>
      <c r="M218" s="15"/>
      <c r="N218" s="18"/>
      <c r="O218" s="19"/>
      <c r="P218" s="18"/>
    </row>
    <row r="219" spans="4:16" ht="12.5" x14ac:dyDescent="0.25">
      <c r="D219" s="17"/>
      <c r="E219" s="17"/>
      <c r="G219" s="15"/>
      <c r="I219" s="16"/>
      <c r="M219" s="15"/>
      <c r="N219" s="18"/>
      <c r="O219" s="19"/>
      <c r="P219" s="18"/>
    </row>
    <row r="220" spans="4:16" ht="12.5" x14ac:dyDescent="0.25">
      <c r="D220" s="17"/>
      <c r="E220" s="17"/>
      <c r="G220" s="15"/>
      <c r="I220" s="16"/>
      <c r="M220" s="15"/>
      <c r="N220" s="18"/>
      <c r="O220" s="19"/>
      <c r="P220" s="18"/>
    </row>
    <row r="221" spans="4:16" ht="12.5" x14ac:dyDescent="0.25">
      <c r="D221" s="17"/>
      <c r="E221" s="17"/>
      <c r="G221" s="15"/>
      <c r="I221" s="16"/>
      <c r="M221" s="15"/>
      <c r="N221" s="18"/>
      <c r="O221" s="19"/>
      <c r="P221" s="18"/>
    </row>
    <row r="222" spans="4:16" ht="12.5" x14ac:dyDescent="0.25">
      <c r="D222" s="17"/>
      <c r="E222" s="17"/>
      <c r="G222" s="15"/>
      <c r="I222" s="16"/>
      <c r="M222" s="15"/>
      <c r="N222" s="18"/>
      <c r="O222" s="19"/>
      <c r="P222" s="18"/>
    </row>
    <row r="223" spans="4:16" ht="12.5" x14ac:dyDescent="0.25">
      <c r="D223" s="17"/>
      <c r="E223" s="17"/>
      <c r="G223" s="15"/>
      <c r="I223" s="16"/>
      <c r="M223" s="15"/>
      <c r="N223" s="18"/>
      <c r="O223" s="19"/>
      <c r="P223" s="18"/>
    </row>
    <row r="224" spans="4:16" ht="12.5" x14ac:dyDescent="0.25">
      <c r="D224" s="17"/>
      <c r="E224" s="17"/>
      <c r="G224" s="15"/>
      <c r="I224" s="16"/>
      <c r="M224" s="15"/>
      <c r="N224" s="18"/>
      <c r="O224" s="19"/>
      <c r="P224" s="18"/>
    </row>
    <row r="225" spans="4:16" ht="12.5" x14ac:dyDescent="0.25">
      <c r="D225" s="17"/>
      <c r="E225" s="17"/>
      <c r="G225" s="15"/>
      <c r="I225" s="16"/>
      <c r="M225" s="15"/>
      <c r="N225" s="18"/>
      <c r="O225" s="19"/>
      <c r="P225" s="18"/>
    </row>
    <row r="226" spans="4:16" ht="12.5" x14ac:dyDescent="0.25">
      <c r="D226" s="17"/>
      <c r="E226" s="17"/>
      <c r="G226" s="15"/>
      <c r="I226" s="16"/>
      <c r="M226" s="15"/>
      <c r="N226" s="18"/>
      <c r="O226" s="19"/>
      <c r="P226" s="18"/>
    </row>
    <row r="227" spans="4:16" ht="12.5" x14ac:dyDescent="0.25">
      <c r="D227" s="17"/>
      <c r="E227" s="17"/>
      <c r="G227" s="15"/>
      <c r="I227" s="16"/>
      <c r="M227" s="15"/>
      <c r="N227" s="18"/>
      <c r="O227" s="19"/>
      <c r="P227" s="18"/>
    </row>
    <row r="228" spans="4:16" ht="12.5" x14ac:dyDescent="0.25">
      <c r="D228" s="17"/>
      <c r="E228" s="17"/>
      <c r="G228" s="15"/>
      <c r="I228" s="16"/>
      <c r="M228" s="15"/>
      <c r="N228" s="18"/>
      <c r="O228" s="19"/>
      <c r="P228" s="18"/>
    </row>
    <row r="229" spans="4:16" ht="12.5" x14ac:dyDescent="0.25">
      <c r="D229" s="17"/>
      <c r="E229" s="17"/>
      <c r="G229" s="15"/>
      <c r="I229" s="16"/>
      <c r="M229" s="15"/>
      <c r="N229" s="18"/>
      <c r="O229" s="19"/>
      <c r="P229" s="18"/>
    </row>
    <row r="230" spans="4:16" ht="12.5" x14ac:dyDescent="0.25">
      <c r="D230" s="17"/>
      <c r="E230" s="17"/>
      <c r="G230" s="15"/>
      <c r="I230" s="16"/>
      <c r="M230" s="15"/>
      <c r="N230" s="18"/>
      <c r="O230" s="19"/>
      <c r="P230" s="18"/>
    </row>
    <row r="231" spans="4:16" ht="12.5" x14ac:dyDescent="0.25">
      <c r="D231" s="17"/>
      <c r="E231" s="17"/>
      <c r="G231" s="15"/>
      <c r="I231" s="16"/>
      <c r="M231" s="15"/>
      <c r="N231" s="18"/>
      <c r="O231" s="19"/>
      <c r="P231" s="18"/>
    </row>
    <row r="232" spans="4:16" ht="12.5" x14ac:dyDescent="0.25">
      <c r="D232" s="17"/>
      <c r="E232" s="17"/>
      <c r="G232" s="15"/>
      <c r="I232" s="16"/>
      <c r="M232" s="15"/>
      <c r="N232" s="18"/>
      <c r="O232" s="19"/>
      <c r="P232" s="18"/>
    </row>
    <row r="233" spans="4:16" ht="12.5" x14ac:dyDescent="0.25">
      <c r="D233" s="17"/>
      <c r="E233" s="17"/>
      <c r="G233" s="15"/>
      <c r="I233" s="16"/>
      <c r="M233" s="15"/>
      <c r="N233" s="18"/>
      <c r="O233" s="19"/>
      <c r="P233" s="18"/>
    </row>
    <row r="234" spans="4:16" ht="12.5" x14ac:dyDescent="0.25">
      <c r="D234" s="17"/>
      <c r="E234" s="17"/>
      <c r="G234" s="15"/>
      <c r="I234" s="16"/>
      <c r="M234" s="15"/>
      <c r="N234" s="18"/>
      <c r="O234" s="19"/>
      <c r="P234" s="18"/>
    </row>
    <row r="235" spans="4:16" ht="12.5" x14ac:dyDescent="0.25">
      <c r="D235" s="17"/>
      <c r="E235" s="17"/>
      <c r="G235" s="15"/>
      <c r="I235" s="16"/>
      <c r="M235" s="15"/>
      <c r="N235" s="18"/>
      <c r="O235" s="19"/>
      <c r="P235" s="18"/>
    </row>
    <row r="236" spans="4:16" ht="12.5" x14ac:dyDescent="0.25">
      <c r="D236" s="17"/>
      <c r="E236" s="17"/>
      <c r="G236" s="15"/>
      <c r="I236" s="16"/>
      <c r="M236" s="15"/>
      <c r="N236" s="18"/>
      <c r="O236" s="19"/>
      <c r="P236" s="18"/>
    </row>
    <row r="237" spans="4:16" ht="12.5" x14ac:dyDescent="0.25">
      <c r="D237" s="17"/>
      <c r="E237" s="17"/>
      <c r="G237" s="15"/>
      <c r="I237" s="16"/>
      <c r="M237" s="15"/>
      <c r="N237" s="18"/>
      <c r="O237" s="19"/>
      <c r="P237" s="18"/>
    </row>
    <row r="238" spans="4:16" ht="12.5" x14ac:dyDescent="0.25">
      <c r="D238" s="17"/>
      <c r="E238" s="17"/>
      <c r="G238" s="15"/>
      <c r="I238" s="16"/>
      <c r="M238" s="15"/>
      <c r="N238" s="18"/>
      <c r="O238" s="19"/>
      <c r="P238" s="18"/>
    </row>
    <row r="239" spans="4:16" ht="12.5" x14ac:dyDescent="0.25">
      <c r="D239" s="17"/>
      <c r="E239" s="17"/>
      <c r="G239" s="15"/>
      <c r="I239" s="16"/>
      <c r="M239" s="15"/>
      <c r="N239" s="18"/>
      <c r="O239" s="19"/>
      <c r="P239" s="18"/>
    </row>
    <row r="240" spans="4:16" ht="12.5" x14ac:dyDescent="0.25">
      <c r="D240" s="17"/>
      <c r="E240" s="17"/>
      <c r="G240" s="15"/>
      <c r="I240" s="16"/>
      <c r="M240" s="15"/>
      <c r="N240" s="18"/>
      <c r="O240" s="19"/>
      <c r="P240" s="18"/>
    </row>
    <row r="241" spans="4:16" ht="12.5" x14ac:dyDescent="0.25">
      <c r="D241" s="17"/>
      <c r="E241" s="17"/>
      <c r="G241" s="15"/>
      <c r="I241" s="16"/>
      <c r="M241" s="15"/>
      <c r="N241" s="18"/>
      <c r="O241" s="19"/>
      <c r="P241" s="18"/>
    </row>
    <row r="242" spans="4:16" ht="12.5" x14ac:dyDescent="0.25">
      <c r="D242" s="17"/>
      <c r="E242" s="17"/>
      <c r="G242" s="15"/>
      <c r="I242" s="16"/>
      <c r="M242" s="15"/>
      <c r="N242" s="18"/>
      <c r="O242" s="19"/>
      <c r="P242" s="18"/>
    </row>
    <row r="243" spans="4:16" ht="12.5" x14ac:dyDescent="0.25">
      <c r="D243" s="17"/>
      <c r="E243" s="17"/>
      <c r="G243" s="15"/>
      <c r="I243" s="16"/>
      <c r="M243" s="15"/>
      <c r="N243" s="18"/>
      <c r="O243" s="19"/>
      <c r="P243" s="18"/>
    </row>
    <row r="244" spans="4:16" ht="12.5" x14ac:dyDescent="0.25">
      <c r="D244" s="17"/>
      <c r="E244" s="17"/>
      <c r="G244" s="15"/>
      <c r="I244" s="16"/>
      <c r="M244" s="15"/>
      <c r="N244" s="18"/>
      <c r="O244" s="19"/>
      <c r="P244" s="18"/>
    </row>
    <row r="245" spans="4:16" ht="12.5" x14ac:dyDescent="0.25">
      <c r="D245" s="17"/>
      <c r="E245" s="17"/>
      <c r="G245" s="15"/>
      <c r="I245" s="16"/>
      <c r="M245" s="15"/>
      <c r="N245" s="18"/>
      <c r="O245" s="19"/>
      <c r="P245" s="18"/>
    </row>
    <row r="246" spans="4:16" ht="12.5" x14ac:dyDescent="0.25">
      <c r="D246" s="17"/>
      <c r="E246" s="17"/>
      <c r="G246" s="15"/>
      <c r="I246" s="16"/>
      <c r="M246" s="15"/>
      <c r="N246" s="18"/>
      <c r="O246" s="19"/>
      <c r="P246" s="18"/>
    </row>
    <row r="247" spans="4:16" ht="12.5" x14ac:dyDescent="0.25">
      <c r="D247" s="17"/>
      <c r="E247" s="17"/>
      <c r="G247" s="15"/>
      <c r="I247" s="16"/>
      <c r="M247" s="15"/>
      <c r="N247" s="18"/>
      <c r="O247" s="19"/>
      <c r="P247" s="18"/>
    </row>
    <row r="248" spans="4:16" ht="12.5" x14ac:dyDescent="0.25">
      <c r="D248" s="17"/>
      <c r="E248" s="17"/>
      <c r="G248" s="15"/>
      <c r="I248" s="16"/>
      <c r="M248" s="15"/>
      <c r="N248" s="18"/>
      <c r="O248" s="19"/>
      <c r="P248" s="18"/>
    </row>
    <row r="249" spans="4:16" ht="12.5" x14ac:dyDescent="0.25">
      <c r="D249" s="17"/>
      <c r="E249" s="17"/>
      <c r="G249" s="15"/>
      <c r="I249" s="16"/>
      <c r="M249" s="15"/>
      <c r="N249" s="18"/>
      <c r="O249" s="19"/>
      <c r="P249" s="18"/>
    </row>
    <row r="250" spans="4:16" ht="12.5" x14ac:dyDescent="0.25">
      <c r="D250" s="17"/>
      <c r="E250" s="17"/>
      <c r="G250" s="15"/>
      <c r="I250" s="16"/>
      <c r="M250" s="15"/>
      <c r="N250" s="18"/>
      <c r="O250" s="19"/>
      <c r="P250" s="18"/>
    </row>
    <row r="251" spans="4:16" ht="12.5" x14ac:dyDescent="0.25">
      <c r="D251" s="17"/>
      <c r="E251" s="17"/>
      <c r="G251" s="15"/>
      <c r="I251" s="16"/>
      <c r="M251" s="15"/>
      <c r="N251" s="18"/>
      <c r="O251" s="19"/>
      <c r="P251" s="18"/>
    </row>
    <row r="252" spans="4:16" ht="12.5" x14ac:dyDescent="0.25">
      <c r="D252" s="17"/>
      <c r="E252" s="17"/>
      <c r="G252" s="15"/>
      <c r="I252" s="16"/>
      <c r="M252" s="15"/>
      <c r="N252" s="18"/>
      <c r="O252" s="19"/>
      <c r="P252" s="18"/>
    </row>
    <row r="253" spans="4:16" ht="12.5" x14ac:dyDescent="0.25">
      <c r="D253" s="17"/>
      <c r="E253" s="17"/>
      <c r="G253" s="15"/>
      <c r="I253" s="16"/>
      <c r="M253" s="15"/>
      <c r="N253" s="18"/>
      <c r="O253" s="19"/>
      <c r="P253" s="18"/>
    </row>
    <row r="254" spans="4:16" ht="12.5" x14ac:dyDescent="0.25">
      <c r="D254" s="17"/>
      <c r="E254" s="17"/>
      <c r="G254" s="15"/>
      <c r="I254" s="16"/>
      <c r="M254" s="15"/>
      <c r="N254" s="18"/>
      <c r="O254" s="19"/>
      <c r="P254" s="18"/>
    </row>
    <row r="255" spans="4:16" ht="12.5" x14ac:dyDescent="0.25">
      <c r="D255" s="17"/>
      <c r="E255" s="17"/>
      <c r="G255" s="15"/>
      <c r="I255" s="16"/>
      <c r="M255" s="15"/>
      <c r="N255" s="18"/>
      <c r="O255" s="19"/>
      <c r="P255" s="18"/>
    </row>
    <row r="256" spans="4:16" ht="12.5" x14ac:dyDescent="0.25">
      <c r="D256" s="17"/>
      <c r="E256" s="17"/>
      <c r="G256" s="15"/>
      <c r="I256" s="16"/>
      <c r="M256" s="15"/>
      <c r="N256" s="18"/>
      <c r="O256" s="19"/>
      <c r="P256" s="18"/>
    </row>
    <row r="257" spans="4:16" ht="12.5" x14ac:dyDescent="0.25">
      <c r="D257" s="17"/>
      <c r="E257" s="17"/>
      <c r="G257" s="15"/>
      <c r="I257" s="16"/>
      <c r="M257" s="15"/>
      <c r="N257" s="18"/>
      <c r="O257" s="19"/>
      <c r="P257" s="18"/>
    </row>
    <row r="258" spans="4:16" ht="12.5" x14ac:dyDescent="0.25">
      <c r="D258" s="17"/>
      <c r="E258" s="17"/>
      <c r="G258" s="15"/>
      <c r="I258" s="16"/>
      <c r="M258" s="15"/>
      <c r="N258" s="18"/>
      <c r="O258" s="19"/>
      <c r="P258" s="18"/>
    </row>
    <row r="259" spans="4:16" ht="12.5" x14ac:dyDescent="0.25">
      <c r="D259" s="17"/>
      <c r="E259" s="17"/>
      <c r="G259" s="15"/>
      <c r="I259" s="16"/>
      <c r="M259" s="15"/>
      <c r="N259" s="18"/>
      <c r="O259" s="19"/>
      <c r="P259" s="18"/>
    </row>
    <row r="260" spans="4:16" ht="12.5" x14ac:dyDescent="0.25">
      <c r="D260" s="17"/>
      <c r="E260" s="17"/>
      <c r="G260" s="15"/>
      <c r="I260" s="16"/>
      <c r="M260" s="15"/>
      <c r="N260" s="18"/>
      <c r="O260" s="19"/>
      <c r="P260" s="18"/>
    </row>
    <row r="261" spans="4:16" ht="12.5" x14ac:dyDescent="0.25">
      <c r="D261" s="17"/>
      <c r="E261" s="17"/>
      <c r="G261" s="15"/>
      <c r="I261" s="16"/>
      <c r="M261" s="15"/>
      <c r="N261" s="18"/>
      <c r="O261" s="19"/>
      <c r="P261" s="18"/>
    </row>
    <row r="262" spans="4:16" ht="12.5" x14ac:dyDescent="0.25">
      <c r="D262" s="17"/>
      <c r="E262" s="17"/>
      <c r="G262" s="15"/>
      <c r="I262" s="16"/>
      <c r="M262" s="15"/>
      <c r="N262" s="18"/>
      <c r="O262" s="19"/>
      <c r="P262" s="18"/>
    </row>
    <row r="263" spans="4:16" ht="12.5" x14ac:dyDescent="0.25">
      <c r="D263" s="17"/>
      <c r="E263" s="17"/>
      <c r="G263" s="15"/>
      <c r="I263" s="16"/>
      <c r="M263" s="15"/>
      <c r="N263" s="18"/>
      <c r="O263" s="19"/>
      <c r="P263" s="18"/>
    </row>
    <row r="264" spans="4:16" ht="12.5" x14ac:dyDescent="0.25">
      <c r="D264" s="17"/>
      <c r="E264" s="17"/>
      <c r="G264" s="15"/>
      <c r="I264" s="16"/>
      <c r="M264" s="15"/>
      <c r="N264" s="18"/>
      <c r="O264" s="19"/>
      <c r="P264" s="18"/>
    </row>
    <row r="265" spans="4:16" ht="12.5" x14ac:dyDescent="0.25">
      <c r="D265" s="17"/>
      <c r="E265" s="17"/>
      <c r="G265" s="15"/>
      <c r="I265" s="16"/>
      <c r="M265" s="15"/>
      <c r="N265" s="18"/>
      <c r="O265" s="19"/>
      <c r="P265" s="18"/>
    </row>
    <row r="266" spans="4:16" ht="12.5" x14ac:dyDescent="0.25">
      <c r="D266" s="17"/>
      <c r="E266" s="17"/>
      <c r="G266" s="15"/>
      <c r="I266" s="16"/>
      <c r="M266" s="15"/>
      <c r="N266" s="18"/>
      <c r="O266" s="19"/>
      <c r="P266" s="18"/>
    </row>
    <row r="267" spans="4:16" ht="12.5" x14ac:dyDescent="0.25">
      <c r="D267" s="17"/>
      <c r="E267" s="17"/>
      <c r="G267" s="15"/>
      <c r="I267" s="16"/>
      <c r="M267" s="15"/>
      <c r="N267" s="18"/>
      <c r="O267" s="19"/>
      <c r="P267" s="18"/>
    </row>
    <row r="268" spans="4:16" ht="12.5" x14ac:dyDescent="0.25">
      <c r="D268" s="17"/>
      <c r="E268" s="17"/>
      <c r="G268" s="15"/>
      <c r="I268" s="16"/>
      <c r="M268" s="15"/>
      <c r="N268" s="18"/>
      <c r="O268" s="19"/>
      <c r="P268" s="18"/>
    </row>
    <row r="269" spans="4:16" ht="12.5" x14ac:dyDescent="0.25">
      <c r="D269" s="17"/>
      <c r="E269" s="17"/>
      <c r="G269" s="15"/>
      <c r="I269" s="16"/>
      <c r="M269" s="15"/>
      <c r="N269" s="18"/>
      <c r="O269" s="19"/>
      <c r="P269" s="18"/>
    </row>
    <row r="270" spans="4:16" ht="12.5" x14ac:dyDescent="0.25">
      <c r="D270" s="17"/>
      <c r="E270" s="17"/>
      <c r="G270" s="15"/>
      <c r="I270" s="16"/>
      <c r="M270" s="15"/>
      <c r="N270" s="18"/>
      <c r="O270" s="19"/>
      <c r="P270" s="18"/>
    </row>
    <row r="271" spans="4:16" ht="12.5" x14ac:dyDescent="0.25">
      <c r="D271" s="17"/>
      <c r="E271" s="17"/>
      <c r="G271" s="15"/>
      <c r="I271" s="16"/>
      <c r="M271" s="15"/>
      <c r="N271" s="18"/>
      <c r="O271" s="19"/>
      <c r="P271" s="18"/>
    </row>
    <row r="272" spans="4:16" ht="12.5" x14ac:dyDescent="0.25">
      <c r="D272" s="17"/>
      <c r="E272" s="17"/>
      <c r="G272" s="15"/>
      <c r="I272" s="16"/>
      <c r="M272" s="15"/>
      <c r="N272" s="18"/>
      <c r="O272" s="19"/>
      <c r="P272" s="18"/>
    </row>
    <row r="273" spans="4:16" ht="12.5" x14ac:dyDescent="0.25">
      <c r="D273" s="17"/>
      <c r="E273" s="17"/>
      <c r="G273" s="15"/>
      <c r="I273" s="16"/>
      <c r="M273" s="15"/>
      <c r="N273" s="18"/>
      <c r="O273" s="19"/>
      <c r="P273" s="18"/>
    </row>
    <row r="274" spans="4:16" ht="12.5" x14ac:dyDescent="0.25">
      <c r="D274" s="17"/>
      <c r="E274" s="17"/>
      <c r="G274" s="15"/>
      <c r="I274" s="16"/>
      <c r="M274" s="15"/>
      <c r="N274" s="18"/>
      <c r="O274" s="19"/>
      <c r="P274" s="18"/>
    </row>
    <row r="275" spans="4:16" ht="12.5" x14ac:dyDescent="0.25">
      <c r="D275" s="17"/>
      <c r="E275" s="17"/>
      <c r="G275" s="15"/>
      <c r="I275" s="16"/>
      <c r="M275" s="15"/>
      <c r="N275" s="18"/>
      <c r="O275" s="19"/>
      <c r="P275" s="18"/>
    </row>
    <row r="276" spans="4:16" ht="12.5" x14ac:dyDescent="0.25">
      <c r="D276" s="17"/>
      <c r="E276" s="17"/>
      <c r="G276" s="15"/>
      <c r="I276" s="16"/>
      <c r="M276" s="15"/>
      <c r="N276" s="18"/>
      <c r="O276" s="19"/>
      <c r="P276" s="18"/>
    </row>
    <row r="277" spans="4:16" ht="12.5" x14ac:dyDescent="0.25">
      <c r="D277" s="17"/>
      <c r="E277" s="17"/>
      <c r="G277" s="15"/>
      <c r="I277" s="16"/>
      <c r="M277" s="15"/>
      <c r="N277" s="18"/>
      <c r="O277" s="19"/>
      <c r="P277" s="18"/>
    </row>
    <row r="278" spans="4:16" ht="12.5" x14ac:dyDescent="0.25">
      <c r="D278" s="17"/>
      <c r="E278" s="17"/>
      <c r="G278" s="15"/>
      <c r="I278" s="16"/>
      <c r="M278" s="15"/>
      <c r="N278" s="18"/>
      <c r="O278" s="19"/>
      <c r="P278" s="18"/>
    </row>
    <row r="279" spans="4:16" ht="12.5" x14ac:dyDescent="0.25">
      <c r="D279" s="17"/>
      <c r="E279" s="17"/>
      <c r="G279" s="15"/>
      <c r="I279" s="16"/>
      <c r="M279" s="15"/>
      <c r="N279" s="18"/>
      <c r="O279" s="19"/>
      <c r="P279" s="18"/>
    </row>
    <row r="280" spans="4:16" ht="12.5" x14ac:dyDescent="0.25">
      <c r="D280" s="17"/>
      <c r="E280" s="17"/>
      <c r="G280" s="15"/>
      <c r="I280" s="16"/>
      <c r="M280" s="15"/>
      <c r="N280" s="18"/>
      <c r="O280" s="19"/>
      <c r="P280" s="18"/>
    </row>
    <row r="281" spans="4:16" ht="12.5" x14ac:dyDescent="0.25">
      <c r="D281" s="17"/>
      <c r="E281" s="17"/>
      <c r="G281" s="15"/>
      <c r="I281" s="16"/>
      <c r="M281" s="15"/>
      <c r="N281" s="18"/>
      <c r="O281" s="19"/>
      <c r="P281" s="18"/>
    </row>
    <row r="282" spans="4:16" ht="12.5" x14ac:dyDescent="0.25">
      <c r="D282" s="17"/>
      <c r="E282" s="17"/>
      <c r="G282" s="15"/>
      <c r="I282" s="16"/>
      <c r="M282" s="15"/>
      <c r="N282" s="18"/>
      <c r="O282" s="19"/>
      <c r="P282" s="18"/>
    </row>
    <row r="283" spans="4:16" ht="12.5" x14ac:dyDescent="0.25">
      <c r="D283" s="17"/>
      <c r="E283" s="17"/>
      <c r="G283" s="15"/>
      <c r="I283" s="16"/>
      <c r="M283" s="15"/>
      <c r="N283" s="18"/>
      <c r="O283" s="19"/>
      <c r="P283" s="18"/>
    </row>
    <row r="284" spans="4:16" ht="12.5" x14ac:dyDescent="0.25">
      <c r="D284" s="17"/>
      <c r="E284" s="17"/>
      <c r="G284" s="15"/>
      <c r="I284" s="16"/>
      <c r="M284" s="15"/>
      <c r="N284" s="18"/>
      <c r="O284" s="19"/>
      <c r="P284" s="18"/>
    </row>
    <row r="285" spans="4:16" ht="12.5" x14ac:dyDescent="0.25">
      <c r="D285" s="17"/>
      <c r="E285" s="17"/>
      <c r="G285" s="15"/>
      <c r="I285" s="16"/>
      <c r="M285" s="15"/>
      <c r="N285" s="18"/>
      <c r="O285" s="19"/>
      <c r="P285" s="18"/>
    </row>
    <row r="286" spans="4:16" ht="12.5" x14ac:dyDescent="0.25">
      <c r="D286" s="17"/>
      <c r="E286" s="17"/>
      <c r="G286" s="15"/>
      <c r="I286" s="16"/>
      <c r="M286" s="15"/>
      <c r="N286" s="18"/>
      <c r="O286" s="19"/>
      <c r="P286" s="18"/>
    </row>
    <row r="287" spans="4:16" ht="12.5" x14ac:dyDescent="0.25">
      <c r="D287" s="17"/>
      <c r="E287" s="17"/>
      <c r="G287" s="15"/>
      <c r="I287" s="16"/>
      <c r="M287" s="15"/>
      <c r="N287" s="18"/>
      <c r="O287" s="19"/>
      <c r="P287" s="18"/>
    </row>
    <row r="288" spans="4:16" ht="12.5" x14ac:dyDescent="0.25">
      <c r="D288" s="17"/>
      <c r="E288" s="17"/>
      <c r="G288" s="15"/>
      <c r="I288" s="16"/>
      <c r="M288" s="15"/>
      <c r="N288" s="18"/>
      <c r="O288" s="19"/>
      <c r="P288" s="18"/>
    </row>
    <row r="289" spans="4:16" ht="12.5" x14ac:dyDescent="0.25">
      <c r="D289" s="17"/>
      <c r="E289" s="17"/>
      <c r="G289" s="15"/>
      <c r="I289" s="16"/>
      <c r="M289" s="15"/>
      <c r="N289" s="18"/>
      <c r="O289" s="19"/>
      <c r="P289" s="18"/>
    </row>
    <row r="290" spans="4:16" ht="12.5" x14ac:dyDescent="0.25">
      <c r="D290" s="17"/>
      <c r="E290" s="17"/>
      <c r="G290" s="15"/>
      <c r="I290" s="16"/>
      <c r="M290" s="15"/>
      <c r="N290" s="18"/>
      <c r="O290" s="19"/>
      <c r="P290" s="18"/>
    </row>
    <row r="291" spans="4:16" ht="12.5" x14ac:dyDescent="0.25">
      <c r="D291" s="17"/>
      <c r="E291" s="17"/>
      <c r="G291" s="15"/>
      <c r="I291" s="16"/>
      <c r="M291" s="15"/>
      <c r="N291" s="18"/>
      <c r="O291" s="19"/>
      <c r="P291" s="18"/>
    </row>
    <row r="292" spans="4:16" ht="12.5" x14ac:dyDescent="0.25">
      <c r="D292" s="17"/>
      <c r="E292" s="17"/>
      <c r="G292" s="15"/>
      <c r="I292" s="16"/>
      <c r="M292" s="15"/>
      <c r="N292" s="18"/>
      <c r="O292" s="19"/>
      <c r="P292" s="18"/>
    </row>
    <row r="293" spans="4:16" ht="12.5" x14ac:dyDescent="0.25">
      <c r="D293" s="17"/>
      <c r="E293" s="17"/>
      <c r="G293" s="15"/>
      <c r="I293" s="16"/>
      <c r="M293" s="15"/>
      <c r="N293" s="18"/>
      <c r="O293" s="19"/>
      <c r="P293" s="18"/>
    </row>
    <row r="294" spans="4:16" ht="12.5" x14ac:dyDescent="0.25">
      <c r="D294" s="17"/>
      <c r="E294" s="17"/>
      <c r="G294" s="15"/>
      <c r="I294" s="16"/>
      <c r="M294" s="15"/>
      <c r="N294" s="18"/>
      <c r="O294" s="19"/>
      <c r="P294" s="18"/>
    </row>
    <row r="295" spans="4:16" ht="12.5" x14ac:dyDescent="0.25">
      <c r="D295" s="17"/>
      <c r="E295" s="17"/>
      <c r="G295" s="15"/>
      <c r="I295" s="16"/>
      <c r="M295" s="15"/>
      <c r="N295" s="18"/>
      <c r="O295" s="19"/>
      <c r="P295" s="18"/>
    </row>
    <row r="296" spans="4:16" ht="12.5" x14ac:dyDescent="0.25">
      <c r="D296" s="17"/>
      <c r="E296" s="17"/>
      <c r="G296" s="15"/>
      <c r="I296" s="16"/>
      <c r="M296" s="15"/>
      <c r="N296" s="18"/>
      <c r="O296" s="19"/>
      <c r="P296" s="18"/>
    </row>
    <row r="297" spans="4:16" ht="12.5" x14ac:dyDescent="0.25">
      <c r="D297" s="17"/>
      <c r="E297" s="17"/>
      <c r="G297" s="15"/>
      <c r="I297" s="16"/>
      <c r="M297" s="15"/>
      <c r="N297" s="18"/>
      <c r="O297" s="19"/>
      <c r="P297" s="18"/>
    </row>
    <row r="298" spans="4:16" ht="12.5" x14ac:dyDescent="0.25">
      <c r="D298" s="17"/>
      <c r="E298" s="17"/>
      <c r="G298" s="15"/>
      <c r="I298" s="16"/>
      <c r="M298" s="15"/>
      <c r="N298" s="18"/>
      <c r="O298" s="19"/>
      <c r="P298" s="18"/>
    </row>
    <row r="299" spans="4:16" ht="12.5" x14ac:dyDescent="0.25">
      <c r="D299" s="17"/>
      <c r="E299" s="17"/>
      <c r="G299" s="15"/>
      <c r="I299" s="16"/>
      <c r="M299" s="15"/>
      <c r="N299" s="18"/>
      <c r="O299" s="19"/>
      <c r="P299" s="18"/>
    </row>
    <row r="300" spans="4:16" ht="12.5" x14ac:dyDescent="0.25">
      <c r="D300" s="17"/>
      <c r="E300" s="17"/>
      <c r="G300" s="15"/>
      <c r="I300" s="16"/>
      <c r="M300" s="15"/>
      <c r="N300" s="18"/>
      <c r="O300" s="19"/>
      <c r="P300" s="18"/>
    </row>
    <row r="301" spans="4:16" ht="12.5" x14ac:dyDescent="0.25">
      <c r="D301" s="17"/>
      <c r="E301" s="17"/>
      <c r="G301" s="15"/>
      <c r="I301" s="16"/>
      <c r="M301" s="15"/>
      <c r="N301" s="18"/>
      <c r="O301" s="19"/>
      <c r="P301" s="18"/>
    </row>
    <row r="302" spans="4:16" ht="12.5" x14ac:dyDescent="0.25">
      <c r="D302" s="17"/>
      <c r="E302" s="17"/>
      <c r="G302" s="15"/>
      <c r="I302" s="16"/>
      <c r="M302" s="15"/>
      <c r="N302" s="18"/>
      <c r="O302" s="19"/>
      <c r="P302" s="18"/>
    </row>
    <row r="303" spans="4:16" ht="12.5" x14ac:dyDescent="0.25">
      <c r="D303" s="17"/>
      <c r="E303" s="17"/>
      <c r="G303" s="15"/>
      <c r="I303" s="16"/>
      <c r="M303" s="15"/>
      <c r="N303" s="18"/>
      <c r="O303" s="19"/>
      <c r="P303" s="18"/>
    </row>
    <row r="304" spans="4:16" ht="12.5" x14ac:dyDescent="0.25">
      <c r="D304" s="17"/>
      <c r="E304" s="17"/>
      <c r="G304" s="15"/>
      <c r="I304" s="16"/>
      <c r="M304" s="15"/>
      <c r="N304" s="18"/>
      <c r="O304" s="19"/>
      <c r="P304" s="18"/>
    </row>
    <row r="305" spans="4:16" ht="12.5" x14ac:dyDescent="0.25">
      <c r="D305" s="17"/>
      <c r="E305" s="17"/>
      <c r="G305" s="15"/>
      <c r="I305" s="16"/>
      <c r="M305" s="15"/>
      <c r="N305" s="18"/>
      <c r="O305" s="19"/>
      <c r="P305" s="18"/>
    </row>
    <row r="306" spans="4:16" ht="12.5" x14ac:dyDescent="0.25">
      <c r="D306" s="17"/>
      <c r="E306" s="17"/>
      <c r="G306" s="15"/>
      <c r="I306" s="16"/>
      <c r="M306" s="15"/>
      <c r="N306" s="18"/>
      <c r="O306" s="19"/>
      <c r="P306" s="18"/>
    </row>
    <row r="307" spans="4:16" ht="12.5" x14ac:dyDescent="0.25">
      <c r="D307" s="17"/>
      <c r="E307" s="17"/>
      <c r="G307" s="15"/>
      <c r="I307" s="16"/>
      <c r="M307" s="15"/>
      <c r="N307" s="18"/>
      <c r="O307" s="19"/>
      <c r="P307" s="18"/>
    </row>
    <row r="308" spans="4:16" ht="12.5" x14ac:dyDescent="0.25">
      <c r="D308" s="17"/>
      <c r="E308" s="17"/>
      <c r="G308" s="15"/>
      <c r="I308" s="16"/>
      <c r="M308" s="15"/>
      <c r="N308" s="18"/>
      <c r="O308" s="19"/>
      <c r="P308" s="18"/>
    </row>
    <row r="309" spans="4:16" ht="12.5" x14ac:dyDescent="0.25">
      <c r="D309" s="17"/>
      <c r="E309" s="17"/>
      <c r="G309" s="15"/>
      <c r="I309" s="16"/>
      <c r="M309" s="15"/>
      <c r="N309" s="18"/>
      <c r="O309" s="19"/>
      <c r="P309" s="18"/>
    </row>
    <row r="310" spans="4:16" ht="12.5" x14ac:dyDescent="0.25">
      <c r="D310" s="17"/>
      <c r="E310" s="17"/>
      <c r="G310" s="15"/>
      <c r="I310" s="16"/>
      <c r="M310" s="15"/>
      <c r="N310" s="18"/>
      <c r="O310" s="19"/>
      <c r="P310" s="18"/>
    </row>
    <row r="311" spans="4:16" ht="12.5" x14ac:dyDescent="0.25">
      <c r="D311" s="17"/>
      <c r="E311" s="17"/>
      <c r="G311" s="15"/>
      <c r="I311" s="16"/>
      <c r="M311" s="15"/>
      <c r="N311" s="18"/>
      <c r="O311" s="19"/>
      <c r="P311" s="18"/>
    </row>
    <row r="312" spans="4:16" ht="12.5" x14ac:dyDescent="0.25">
      <c r="D312" s="17"/>
      <c r="E312" s="17"/>
      <c r="G312" s="15"/>
      <c r="I312" s="16"/>
      <c r="M312" s="15"/>
      <c r="N312" s="18"/>
      <c r="O312" s="19"/>
      <c r="P312" s="18"/>
    </row>
    <row r="313" spans="4:16" ht="12.5" x14ac:dyDescent="0.25">
      <c r="D313" s="17"/>
      <c r="E313" s="17"/>
      <c r="G313" s="15"/>
      <c r="I313" s="16"/>
      <c r="M313" s="15"/>
      <c r="N313" s="18"/>
      <c r="O313" s="19"/>
      <c r="P313" s="18"/>
    </row>
    <row r="314" spans="4:16" ht="12.5" x14ac:dyDescent="0.25">
      <c r="D314" s="17"/>
      <c r="E314" s="17"/>
      <c r="G314" s="15"/>
      <c r="I314" s="16"/>
      <c r="M314" s="15"/>
      <c r="N314" s="18"/>
      <c r="O314" s="19"/>
      <c r="P314" s="18"/>
    </row>
    <row r="315" spans="4:16" ht="12.5" x14ac:dyDescent="0.25">
      <c r="D315" s="17"/>
      <c r="E315" s="17"/>
      <c r="G315" s="15"/>
      <c r="I315" s="16"/>
      <c r="M315" s="15"/>
      <c r="N315" s="18"/>
      <c r="O315" s="19"/>
      <c r="P315" s="18"/>
    </row>
    <row r="316" spans="4:16" ht="12.5" x14ac:dyDescent="0.25">
      <c r="D316" s="17"/>
      <c r="E316" s="17"/>
      <c r="G316" s="15"/>
      <c r="I316" s="16"/>
      <c r="M316" s="15"/>
      <c r="N316" s="18"/>
      <c r="O316" s="19"/>
      <c r="P316" s="18"/>
    </row>
    <row r="317" spans="4:16" ht="12.5" x14ac:dyDescent="0.25">
      <c r="D317" s="17"/>
      <c r="E317" s="17"/>
      <c r="G317" s="15"/>
      <c r="I317" s="16"/>
      <c r="M317" s="15"/>
      <c r="N317" s="18"/>
      <c r="O317" s="19"/>
      <c r="P317" s="18"/>
    </row>
    <row r="318" spans="4:16" ht="12.5" x14ac:dyDescent="0.25">
      <c r="D318" s="17"/>
      <c r="E318" s="17"/>
      <c r="G318" s="15"/>
      <c r="I318" s="16"/>
      <c r="M318" s="15"/>
      <c r="N318" s="18"/>
      <c r="O318" s="19"/>
      <c r="P318" s="18"/>
    </row>
    <row r="319" spans="4:16" ht="12.5" x14ac:dyDescent="0.25">
      <c r="D319" s="17"/>
      <c r="E319" s="17"/>
      <c r="G319" s="15"/>
      <c r="I319" s="16"/>
      <c r="M319" s="15"/>
      <c r="N319" s="18"/>
      <c r="O319" s="19"/>
      <c r="P319" s="18"/>
    </row>
    <row r="320" spans="4:16" ht="12.5" x14ac:dyDescent="0.25">
      <c r="D320" s="17"/>
      <c r="E320" s="17"/>
      <c r="G320" s="15"/>
      <c r="I320" s="16"/>
      <c r="M320" s="15"/>
      <c r="N320" s="18"/>
      <c r="O320" s="19"/>
      <c r="P320" s="18"/>
    </row>
    <row r="321" spans="4:16" ht="12.5" x14ac:dyDescent="0.25">
      <c r="D321" s="17"/>
      <c r="E321" s="17"/>
      <c r="G321" s="15"/>
      <c r="I321" s="16"/>
      <c r="M321" s="15"/>
      <c r="N321" s="18"/>
      <c r="O321" s="19"/>
      <c r="P321" s="18"/>
    </row>
    <row r="322" spans="4:16" ht="12.5" x14ac:dyDescent="0.25">
      <c r="D322" s="17"/>
      <c r="E322" s="17"/>
      <c r="G322" s="15"/>
      <c r="I322" s="16"/>
      <c r="M322" s="15"/>
      <c r="N322" s="18"/>
      <c r="O322" s="19"/>
      <c r="P322" s="18"/>
    </row>
    <row r="323" spans="4:16" ht="12.5" x14ac:dyDescent="0.25">
      <c r="D323" s="17"/>
      <c r="E323" s="17"/>
      <c r="G323" s="15"/>
      <c r="I323" s="16"/>
      <c r="M323" s="15"/>
      <c r="N323" s="18"/>
      <c r="O323" s="19"/>
      <c r="P323" s="18"/>
    </row>
    <row r="324" spans="4:16" ht="12.5" x14ac:dyDescent="0.25">
      <c r="D324" s="17"/>
      <c r="E324" s="17"/>
      <c r="G324" s="15"/>
      <c r="I324" s="16"/>
      <c r="M324" s="15"/>
      <c r="N324" s="18"/>
      <c r="O324" s="19"/>
      <c r="P324" s="18"/>
    </row>
    <row r="325" spans="4:16" ht="12.5" x14ac:dyDescent="0.25">
      <c r="D325" s="17"/>
      <c r="E325" s="17"/>
      <c r="G325" s="15"/>
      <c r="I325" s="16"/>
      <c r="M325" s="15"/>
      <c r="N325" s="18"/>
      <c r="O325" s="19"/>
      <c r="P325" s="18"/>
    </row>
    <row r="326" spans="4:16" ht="12.5" x14ac:dyDescent="0.25">
      <c r="D326" s="17"/>
      <c r="E326" s="17"/>
      <c r="G326" s="15"/>
      <c r="I326" s="16"/>
      <c r="M326" s="15"/>
      <c r="N326" s="18"/>
      <c r="O326" s="19"/>
      <c r="P326" s="18"/>
    </row>
    <row r="327" spans="4:16" ht="12.5" x14ac:dyDescent="0.25">
      <c r="D327" s="17"/>
      <c r="E327" s="17"/>
      <c r="G327" s="15"/>
      <c r="I327" s="16"/>
      <c r="M327" s="15"/>
      <c r="N327" s="18"/>
      <c r="O327" s="19"/>
      <c r="P327" s="18"/>
    </row>
    <row r="328" spans="4:16" ht="12.5" x14ac:dyDescent="0.25">
      <c r="D328" s="17"/>
      <c r="E328" s="17"/>
      <c r="G328" s="15"/>
      <c r="I328" s="16"/>
      <c r="M328" s="15"/>
      <c r="N328" s="18"/>
      <c r="O328" s="19"/>
      <c r="P328" s="18"/>
    </row>
    <row r="329" spans="4:16" ht="12.5" x14ac:dyDescent="0.25">
      <c r="D329" s="17"/>
      <c r="E329" s="17"/>
      <c r="G329" s="15"/>
      <c r="I329" s="16"/>
      <c r="M329" s="15"/>
      <c r="N329" s="18"/>
      <c r="O329" s="19"/>
      <c r="P329" s="18"/>
    </row>
    <row r="330" spans="4:16" ht="12.5" x14ac:dyDescent="0.25">
      <c r="D330" s="17"/>
      <c r="E330" s="17"/>
      <c r="G330" s="15"/>
      <c r="I330" s="16"/>
      <c r="M330" s="15"/>
      <c r="N330" s="18"/>
      <c r="O330" s="19"/>
      <c r="P330" s="18"/>
    </row>
    <row r="331" spans="4:16" ht="12.5" x14ac:dyDescent="0.25">
      <c r="D331" s="17"/>
      <c r="E331" s="17"/>
      <c r="G331" s="15"/>
      <c r="I331" s="16"/>
      <c r="M331" s="15"/>
      <c r="N331" s="18"/>
      <c r="O331" s="19"/>
      <c r="P331" s="18"/>
    </row>
    <row r="332" spans="4:16" ht="12.5" x14ac:dyDescent="0.25">
      <c r="D332" s="17"/>
      <c r="E332" s="17"/>
      <c r="G332" s="15"/>
      <c r="I332" s="16"/>
      <c r="M332" s="15"/>
      <c r="N332" s="18"/>
      <c r="O332" s="19"/>
      <c r="P332" s="18"/>
    </row>
    <row r="333" spans="4:16" ht="12.5" x14ac:dyDescent="0.25">
      <c r="D333" s="17"/>
      <c r="E333" s="17"/>
      <c r="G333" s="15"/>
      <c r="I333" s="16"/>
      <c r="M333" s="15"/>
      <c r="N333" s="18"/>
      <c r="O333" s="19"/>
      <c r="P333" s="18"/>
    </row>
    <row r="334" spans="4:16" ht="12.5" x14ac:dyDescent="0.25">
      <c r="D334" s="17"/>
      <c r="E334" s="17"/>
      <c r="G334" s="15"/>
      <c r="I334" s="16"/>
      <c r="M334" s="15"/>
      <c r="N334" s="18"/>
      <c r="O334" s="19"/>
      <c r="P334" s="18"/>
    </row>
    <row r="335" spans="4:16" ht="12.5" x14ac:dyDescent="0.25">
      <c r="D335" s="17"/>
      <c r="E335" s="17"/>
      <c r="G335" s="15"/>
      <c r="I335" s="16"/>
      <c r="M335" s="15"/>
      <c r="N335" s="18"/>
      <c r="O335" s="19"/>
      <c r="P335" s="18"/>
    </row>
    <row r="336" spans="4:16" ht="12.5" x14ac:dyDescent="0.25">
      <c r="D336" s="17"/>
      <c r="E336" s="17"/>
      <c r="G336" s="15"/>
      <c r="I336" s="16"/>
      <c r="M336" s="15"/>
      <c r="N336" s="18"/>
      <c r="O336" s="19"/>
      <c r="P336" s="18"/>
    </row>
    <row r="337" spans="4:16" ht="12.5" x14ac:dyDescent="0.25">
      <c r="D337" s="17"/>
      <c r="E337" s="17"/>
      <c r="G337" s="15"/>
      <c r="I337" s="16"/>
      <c r="M337" s="15"/>
      <c r="N337" s="18"/>
      <c r="O337" s="19"/>
      <c r="P337" s="18"/>
    </row>
    <row r="338" spans="4:16" ht="12.5" x14ac:dyDescent="0.25">
      <c r="D338" s="17"/>
      <c r="E338" s="17"/>
      <c r="G338" s="15"/>
      <c r="I338" s="16"/>
      <c r="M338" s="15"/>
      <c r="N338" s="18"/>
      <c r="O338" s="19"/>
      <c r="P338" s="18"/>
    </row>
    <row r="339" spans="4:16" ht="12.5" x14ac:dyDescent="0.25">
      <c r="D339" s="17"/>
      <c r="E339" s="17"/>
      <c r="G339" s="15"/>
      <c r="I339" s="16"/>
      <c r="M339" s="15"/>
      <c r="N339" s="18"/>
      <c r="O339" s="19"/>
      <c r="P339" s="18"/>
    </row>
    <row r="340" spans="4:16" ht="12.5" x14ac:dyDescent="0.25">
      <c r="D340" s="17"/>
      <c r="E340" s="17"/>
      <c r="G340" s="15"/>
      <c r="I340" s="16"/>
      <c r="M340" s="15"/>
      <c r="N340" s="18"/>
      <c r="O340" s="19"/>
      <c r="P340" s="18"/>
    </row>
    <row r="341" spans="4:16" ht="12.5" x14ac:dyDescent="0.25">
      <c r="D341" s="17"/>
      <c r="E341" s="17"/>
      <c r="G341" s="15"/>
      <c r="I341" s="16"/>
      <c r="M341" s="15"/>
      <c r="N341" s="18"/>
      <c r="O341" s="19"/>
      <c r="P341" s="18"/>
    </row>
    <row r="342" spans="4:16" ht="12.5" x14ac:dyDescent="0.25">
      <c r="D342" s="17"/>
      <c r="E342" s="17"/>
      <c r="G342" s="15"/>
      <c r="I342" s="16"/>
      <c r="M342" s="15"/>
      <c r="N342" s="18"/>
      <c r="O342" s="19"/>
      <c r="P342" s="18"/>
    </row>
    <row r="343" spans="4:16" ht="12.5" x14ac:dyDescent="0.25">
      <c r="D343" s="17"/>
      <c r="E343" s="17"/>
      <c r="G343" s="15"/>
      <c r="I343" s="16"/>
      <c r="M343" s="15"/>
      <c r="N343" s="18"/>
      <c r="O343" s="19"/>
      <c r="P343" s="18"/>
    </row>
    <row r="344" spans="4:16" ht="12.5" x14ac:dyDescent="0.25">
      <c r="D344" s="17"/>
      <c r="E344" s="17"/>
      <c r="G344" s="15"/>
      <c r="I344" s="16"/>
      <c r="M344" s="15"/>
      <c r="N344" s="18"/>
      <c r="O344" s="19"/>
      <c r="P344" s="18"/>
    </row>
    <row r="345" spans="4:16" ht="12.5" x14ac:dyDescent="0.25">
      <c r="D345" s="17"/>
      <c r="E345" s="17"/>
      <c r="G345" s="15"/>
      <c r="I345" s="16"/>
      <c r="M345" s="15"/>
      <c r="N345" s="18"/>
      <c r="O345" s="19"/>
      <c r="P345" s="18"/>
    </row>
    <row r="346" spans="4:16" ht="12.5" x14ac:dyDescent="0.25">
      <c r="D346" s="17"/>
      <c r="E346" s="17"/>
      <c r="G346" s="15"/>
      <c r="I346" s="16"/>
      <c r="M346" s="15"/>
      <c r="N346" s="18"/>
      <c r="O346" s="19"/>
      <c r="P346" s="18"/>
    </row>
    <row r="347" spans="4:16" ht="12.5" x14ac:dyDescent="0.25">
      <c r="D347" s="17"/>
      <c r="E347" s="17"/>
      <c r="G347" s="15"/>
      <c r="I347" s="16"/>
      <c r="M347" s="15"/>
      <c r="N347" s="18"/>
      <c r="O347" s="19"/>
      <c r="P347" s="18"/>
    </row>
    <row r="348" spans="4:16" ht="12.5" x14ac:dyDescent="0.25">
      <c r="D348" s="17"/>
      <c r="E348" s="17"/>
      <c r="G348" s="15"/>
      <c r="I348" s="16"/>
      <c r="M348" s="15"/>
      <c r="N348" s="18"/>
      <c r="O348" s="19"/>
      <c r="P348" s="18"/>
    </row>
    <row r="349" spans="4:16" ht="12.5" x14ac:dyDescent="0.25">
      <c r="D349" s="17"/>
      <c r="E349" s="17"/>
      <c r="G349" s="15"/>
      <c r="I349" s="16"/>
      <c r="M349" s="15"/>
      <c r="N349" s="18"/>
      <c r="O349" s="19"/>
      <c r="P349" s="18"/>
    </row>
    <row r="350" spans="4:16" ht="12.5" x14ac:dyDescent="0.25">
      <c r="D350" s="17"/>
      <c r="E350" s="17"/>
      <c r="G350" s="15"/>
      <c r="I350" s="16"/>
      <c r="M350" s="15"/>
      <c r="N350" s="18"/>
      <c r="O350" s="19"/>
      <c r="P350" s="18"/>
    </row>
    <row r="351" spans="4:16" ht="12.5" x14ac:dyDescent="0.25">
      <c r="D351" s="17"/>
      <c r="E351" s="17"/>
      <c r="G351" s="15"/>
      <c r="I351" s="16"/>
      <c r="M351" s="15"/>
      <c r="N351" s="18"/>
      <c r="O351" s="19"/>
      <c r="P351" s="18"/>
    </row>
    <row r="352" spans="4:16" ht="12.5" x14ac:dyDescent="0.25">
      <c r="D352" s="17"/>
      <c r="E352" s="17"/>
      <c r="G352" s="15"/>
      <c r="I352" s="16"/>
      <c r="M352" s="15"/>
      <c r="N352" s="18"/>
      <c r="O352" s="19"/>
      <c r="P352" s="18"/>
    </row>
    <row r="353" spans="4:16" ht="12.5" x14ac:dyDescent="0.25">
      <c r="D353" s="17"/>
      <c r="E353" s="17"/>
      <c r="G353" s="15"/>
      <c r="I353" s="16"/>
      <c r="M353" s="15"/>
      <c r="N353" s="18"/>
      <c r="O353" s="19"/>
      <c r="P353" s="18"/>
    </row>
    <row r="354" spans="4:16" ht="12.5" x14ac:dyDescent="0.25">
      <c r="D354" s="17"/>
      <c r="E354" s="17"/>
      <c r="G354" s="15"/>
      <c r="I354" s="16"/>
      <c r="M354" s="15"/>
      <c r="N354" s="18"/>
      <c r="O354" s="19"/>
      <c r="P354" s="18"/>
    </row>
    <row r="355" spans="4:16" ht="12.5" x14ac:dyDescent="0.25">
      <c r="D355" s="17"/>
      <c r="E355" s="17"/>
      <c r="G355" s="15"/>
      <c r="I355" s="16"/>
      <c r="M355" s="15"/>
      <c r="N355" s="18"/>
      <c r="O355" s="19"/>
      <c r="P355" s="18"/>
    </row>
    <row r="356" spans="4:16" ht="12.5" x14ac:dyDescent="0.25">
      <c r="D356" s="17"/>
      <c r="E356" s="17"/>
      <c r="G356" s="15"/>
      <c r="I356" s="16"/>
      <c r="M356" s="15"/>
      <c r="N356" s="18"/>
      <c r="O356" s="19"/>
      <c r="P356" s="18"/>
    </row>
    <row r="357" spans="4:16" ht="12.5" x14ac:dyDescent="0.25">
      <c r="D357" s="17"/>
      <c r="E357" s="17"/>
      <c r="G357" s="15"/>
      <c r="I357" s="16"/>
      <c r="M357" s="15"/>
      <c r="N357" s="18"/>
      <c r="O357" s="19"/>
      <c r="P357" s="18"/>
    </row>
    <row r="358" spans="4:16" ht="12.5" x14ac:dyDescent="0.25">
      <c r="D358" s="17"/>
      <c r="E358" s="17"/>
      <c r="G358" s="15"/>
      <c r="I358" s="16"/>
      <c r="M358" s="15"/>
      <c r="N358" s="18"/>
      <c r="O358" s="19"/>
      <c r="P358" s="18"/>
    </row>
    <row r="359" spans="4:16" ht="12.5" x14ac:dyDescent="0.25">
      <c r="D359" s="17"/>
      <c r="E359" s="17"/>
      <c r="G359" s="15"/>
      <c r="I359" s="16"/>
      <c r="M359" s="15"/>
      <c r="N359" s="18"/>
      <c r="O359" s="19"/>
      <c r="P359" s="18"/>
    </row>
    <row r="360" spans="4:16" ht="12.5" x14ac:dyDescent="0.25">
      <c r="D360" s="17"/>
      <c r="E360" s="17"/>
      <c r="G360" s="15"/>
      <c r="I360" s="16"/>
      <c r="M360" s="15"/>
      <c r="N360" s="18"/>
      <c r="O360" s="19"/>
      <c r="P360" s="18"/>
    </row>
    <row r="361" spans="4:16" ht="12.5" x14ac:dyDescent="0.25">
      <c r="D361" s="17"/>
      <c r="E361" s="17"/>
      <c r="G361" s="15"/>
      <c r="I361" s="16"/>
      <c r="M361" s="15"/>
      <c r="N361" s="18"/>
      <c r="O361" s="19"/>
      <c r="P361" s="18"/>
    </row>
    <row r="362" spans="4:16" ht="12.5" x14ac:dyDescent="0.25">
      <c r="D362" s="17"/>
      <c r="E362" s="17"/>
      <c r="G362" s="15"/>
      <c r="I362" s="16"/>
      <c r="M362" s="15"/>
      <c r="N362" s="18"/>
      <c r="O362" s="19"/>
      <c r="P362" s="18"/>
    </row>
    <row r="363" spans="4:16" ht="12.5" x14ac:dyDescent="0.25">
      <c r="D363" s="17"/>
      <c r="E363" s="17"/>
      <c r="G363" s="15"/>
      <c r="I363" s="16"/>
      <c r="M363" s="15"/>
      <c r="N363" s="18"/>
      <c r="O363" s="19"/>
      <c r="P363" s="18"/>
    </row>
    <row r="364" spans="4:16" ht="12.5" x14ac:dyDescent="0.25">
      <c r="D364" s="17"/>
      <c r="E364" s="17"/>
      <c r="G364" s="15"/>
      <c r="I364" s="16"/>
      <c r="M364" s="15"/>
      <c r="N364" s="18"/>
      <c r="O364" s="19"/>
      <c r="P364" s="18"/>
    </row>
    <row r="365" spans="4:16" ht="12.5" x14ac:dyDescent="0.25">
      <c r="D365" s="17"/>
      <c r="E365" s="17"/>
      <c r="G365" s="15"/>
      <c r="I365" s="16"/>
      <c r="M365" s="15"/>
      <c r="N365" s="18"/>
      <c r="O365" s="19"/>
      <c r="P365" s="18"/>
    </row>
    <row r="366" spans="4:16" ht="12.5" x14ac:dyDescent="0.25">
      <c r="D366" s="17"/>
      <c r="E366" s="17"/>
      <c r="G366" s="15"/>
      <c r="I366" s="16"/>
      <c r="M366" s="15"/>
      <c r="N366" s="18"/>
      <c r="O366" s="19"/>
      <c r="P366" s="18"/>
    </row>
    <row r="367" spans="4:16" ht="12.5" x14ac:dyDescent="0.25">
      <c r="D367" s="17"/>
      <c r="E367" s="17"/>
      <c r="G367" s="15"/>
      <c r="I367" s="16"/>
      <c r="M367" s="15"/>
      <c r="N367" s="18"/>
      <c r="O367" s="19"/>
      <c r="P367" s="18"/>
    </row>
    <row r="368" spans="4:16" ht="12.5" x14ac:dyDescent="0.25">
      <c r="D368" s="17"/>
      <c r="E368" s="17"/>
      <c r="G368" s="15"/>
      <c r="I368" s="16"/>
      <c r="M368" s="15"/>
      <c r="N368" s="18"/>
      <c r="O368" s="19"/>
      <c r="P368" s="18"/>
    </row>
    <row r="369" spans="4:16" ht="12.5" x14ac:dyDescent="0.25">
      <c r="D369" s="17"/>
      <c r="E369" s="17"/>
      <c r="G369" s="15"/>
      <c r="I369" s="16"/>
      <c r="M369" s="15"/>
      <c r="N369" s="18"/>
      <c r="O369" s="19"/>
      <c r="P369" s="18"/>
    </row>
    <row r="370" spans="4:16" ht="12.5" x14ac:dyDescent="0.25">
      <c r="D370" s="17"/>
      <c r="E370" s="17"/>
      <c r="G370" s="15"/>
      <c r="I370" s="16"/>
      <c r="M370" s="15"/>
      <c r="N370" s="18"/>
      <c r="O370" s="19"/>
      <c r="P370" s="18"/>
    </row>
    <row r="371" spans="4:16" ht="12.5" x14ac:dyDescent="0.25">
      <c r="D371" s="17"/>
      <c r="E371" s="17"/>
      <c r="G371" s="15"/>
      <c r="I371" s="16"/>
      <c r="M371" s="15"/>
      <c r="N371" s="18"/>
      <c r="O371" s="19"/>
      <c r="P371" s="18"/>
    </row>
    <row r="372" spans="4:16" ht="12.5" x14ac:dyDescent="0.25">
      <c r="D372" s="17"/>
      <c r="E372" s="17"/>
      <c r="G372" s="15"/>
      <c r="I372" s="16"/>
      <c r="M372" s="15"/>
      <c r="N372" s="18"/>
      <c r="O372" s="19"/>
      <c r="P372" s="18"/>
    </row>
    <row r="373" spans="4:16" ht="12.5" x14ac:dyDescent="0.25">
      <c r="D373" s="17"/>
      <c r="E373" s="17"/>
      <c r="G373" s="15"/>
      <c r="I373" s="16"/>
      <c r="M373" s="15"/>
      <c r="N373" s="18"/>
      <c r="O373" s="19"/>
      <c r="P373" s="18"/>
    </row>
    <row r="374" spans="4:16" ht="12.5" x14ac:dyDescent="0.25">
      <c r="D374" s="17"/>
      <c r="E374" s="17"/>
      <c r="G374" s="15"/>
      <c r="I374" s="16"/>
      <c r="M374" s="15"/>
      <c r="N374" s="18"/>
      <c r="O374" s="19"/>
      <c r="P374" s="18"/>
    </row>
    <row r="375" spans="4:16" ht="12.5" x14ac:dyDescent="0.25">
      <c r="D375" s="17"/>
      <c r="E375" s="17"/>
      <c r="G375" s="15"/>
      <c r="I375" s="16"/>
      <c r="M375" s="15"/>
      <c r="N375" s="18"/>
      <c r="O375" s="19"/>
      <c r="P375" s="18"/>
    </row>
    <row r="376" spans="4:16" ht="12.5" x14ac:dyDescent="0.25">
      <c r="D376" s="17"/>
      <c r="E376" s="17"/>
      <c r="G376" s="15"/>
      <c r="I376" s="16"/>
      <c r="M376" s="15"/>
      <c r="N376" s="18"/>
      <c r="O376" s="19"/>
      <c r="P376" s="18"/>
    </row>
    <row r="377" spans="4:16" ht="12.5" x14ac:dyDescent="0.25">
      <c r="D377" s="17"/>
      <c r="E377" s="17"/>
      <c r="G377" s="15"/>
      <c r="I377" s="16"/>
      <c r="M377" s="15"/>
      <c r="N377" s="18"/>
      <c r="O377" s="19"/>
      <c r="P377" s="18"/>
    </row>
    <row r="378" spans="4:16" ht="12.5" x14ac:dyDescent="0.25">
      <c r="D378" s="17"/>
      <c r="E378" s="17"/>
      <c r="G378" s="15"/>
      <c r="I378" s="16"/>
      <c r="M378" s="15"/>
      <c r="N378" s="18"/>
      <c r="O378" s="19"/>
      <c r="P378" s="18"/>
    </row>
    <row r="379" spans="4:16" ht="12.5" x14ac:dyDescent="0.25">
      <c r="D379" s="17"/>
      <c r="E379" s="17"/>
      <c r="G379" s="15"/>
      <c r="I379" s="16"/>
      <c r="M379" s="15"/>
      <c r="N379" s="18"/>
      <c r="O379" s="19"/>
      <c r="P379" s="18"/>
    </row>
    <row r="380" spans="4:16" ht="12.5" x14ac:dyDescent="0.25">
      <c r="D380" s="17"/>
      <c r="E380" s="17"/>
      <c r="G380" s="15"/>
      <c r="I380" s="16"/>
      <c r="M380" s="15"/>
      <c r="N380" s="18"/>
      <c r="O380" s="19"/>
      <c r="P380" s="18"/>
    </row>
    <row r="381" spans="4:16" ht="12.5" x14ac:dyDescent="0.25">
      <c r="D381" s="17"/>
      <c r="E381" s="17"/>
      <c r="G381" s="15"/>
      <c r="I381" s="16"/>
      <c r="M381" s="15"/>
      <c r="N381" s="18"/>
      <c r="O381" s="19"/>
      <c r="P381" s="18"/>
    </row>
    <row r="382" spans="4:16" ht="12.5" x14ac:dyDescent="0.25">
      <c r="D382" s="17"/>
      <c r="E382" s="17"/>
      <c r="G382" s="15"/>
      <c r="I382" s="16"/>
      <c r="M382" s="15"/>
      <c r="N382" s="18"/>
      <c r="O382" s="19"/>
      <c r="P382" s="18"/>
    </row>
    <row r="383" spans="4:16" ht="12.5" x14ac:dyDescent="0.25">
      <c r="D383" s="17"/>
      <c r="E383" s="17"/>
      <c r="G383" s="15"/>
      <c r="I383" s="16"/>
      <c r="M383" s="15"/>
      <c r="N383" s="18"/>
      <c r="O383" s="19"/>
      <c r="P383" s="18"/>
    </row>
    <row r="384" spans="4:16" ht="12.5" x14ac:dyDescent="0.25">
      <c r="D384" s="17"/>
      <c r="E384" s="17"/>
      <c r="G384" s="15"/>
      <c r="I384" s="16"/>
      <c r="M384" s="15"/>
      <c r="N384" s="18"/>
      <c r="O384" s="19"/>
      <c r="P384" s="18"/>
    </row>
    <row r="385" spans="4:16" ht="12.5" x14ac:dyDescent="0.25">
      <c r="D385" s="17"/>
      <c r="E385" s="17"/>
      <c r="G385" s="15"/>
      <c r="I385" s="16"/>
      <c r="M385" s="15"/>
      <c r="N385" s="18"/>
      <c r="O385" s="19"/>
      <c r="P385" s="18"/>
    </row>
    <row r="386" spans="4:16" ht="12.5" x14ac:dyDescent="0.25">
      <c r="D386" s="17"/>
      <c r="E386" s="17"/>
      <c r="G386" s="15"/>
      <c r="I386" s="16"/>
      <c r="M386" s="15"/>
      <c r="N386" s="18"/>
      <c r="O386" s="19"/>
      <c r="P386" s="18"/>
    </row>
    <row r="387" spans="4:16" ht="12.5" x14ac:dyDescent="0.25">
      <c r="D387" s="17"/>
      <c r="E387" s="17"/>
      <c r="G387" s="15"/>
      <c r="I387" s="16"/>
      <c r="M387" s="15"/>
      <c r="N387" s="18"/>
      <c r="O387" s="19"/>
      <c r="P387" s="18"/>
    </row>
    <row r="388" spans="4:16" ht="12.5" x14ac:dyDescent="0.25">
      <c r="D388" s="17"/>
      <c r="E388" s="17"/>
      <c r="G388" s="15"/>
      <c r="I388" s="16"/>
      <c r="M388" s="15"/>
      <c r="N388" s="18"/>
      <c r="O388" s="19"/>
      <c r="P388" s="18"/>
    </row>
    <row r="389" spans="4:16" ht="12.5" x14ac:dyDescent="0.25">
      <c r="D389" s="17"/>
      <c r="E389" s="17"/>
      <c r="G389" s="15"/>
      <c r="I389" s="16"/>
      <c r="M389" s="15"/>
      <c r="N389" s="18"/>
      <c r="O389" s="19"/>
      <c r="P389" s="18"/>
    </row>
    <row r="390" spans="4:16" ht="12.5" x14ac:dyDescent="0.25">
      <c r="D390" s="17"/>
      <c r="E390" s="17"/>
      <c r="G390" s="15"/>
      <c r="I390" s="16"/>
      <c r="M390" s="15"/>
      <c r="N390" s="18"/>
      <c r="O390" s="19"/>
      <c r="P390" s="18"/>
    </row>
    <row r="391" spans="4:16" ht="12.5" x14ac:dyDescent="0.25">
      <c r="D391" s="17"/>
      <c r="E391" s="17"/>
      <c r="G391" s="15"/>
      <c r="I391" s="16"/>
      <c r="M391" s="15"/>
      <c r="N391" s="18"/>
      <c r="O391" s="19"/>
      <c r="P391" s="18"/>
    </row>
    <row r="392" spans="4:16" ht="12.5" x14ac:dyDescent="0.25">
      <c r="D392" s="17"/>
      <c r="E392" s="17"/>
      <c r="G392" s="15"/>
      <c r="I392" s="16"/>
      <c r="M392" s="15"/>
      <c r="N392" s="18"/>
      <c r="O392" s="19"/>
      <c r="P392" s="18"/>
    </row>
    <row r="393" spans="4:16" ht="12.5" x14ac:dyDescent="0.25">
      <c r="D393" s="17"/>
      <c r="E393" s="17"/>
      <c r="G393" s="15"/>
      <c r="I393" s="16"/>
      <c r="M393" s="15"/>
      <c r="N393" s="18"/>
      <c r="O393" s="19"/>
      <c r="P393" s="18"/>
    </row>
    <row r="394" spans="4:16" ht="12.5" x14ac:dyDescent="0.25">
      <c r="D394" s="17"/>
      <c r="E394" s="17"/>
      <c r="G394" s="15"/>
      <c r="I394" s="16"/>
      <c r="M394" s="15"/>
      <c r="N394" s="18"/>
      <c r="O394" s="19"/>
      <c r="P394" s="18"/>
    </row>
    <row r="395" spans="4:16" ht="12.5" x14ac:dyDescent="0.25">
      <c r="D395" s="17"/>
      <c r="E395" s="17"/>
      <c r="G395" s="15"/>
      <c r="I395" s="16"/>
      <c r="M395" s="15"/>
      <c r="N395" s="18"/>
      <c r="O395" s="19"/>
      <c r="P395" s="18"/>
    </row>
    <row r="396" spans="4:16" ht="12.5" x14ac:dyDescent="0.25">
      <c r="D396" s="17"/>
      <c r="E396" s="17"/>
      <c r="G396" s="15"/>
      <c r="I396" s="16"/>
      <c r="M396" s="15"/>
      <c r="N396" s="18"/>
      <c r="O396" s="19"/>
      <c r="P396" s="18"/>
    </row>
    <row r="397" spans="4:16" ht="12.5" x14ac:dyDescent="0.25">
      <c r="D397" s="17"/>
      <c r="E397" s="17"/>
      <c r="G397" s="15"/>
      <c r="I397" s="16"/>
      <c r="M397" s="15"/>
      <c r="N397" s="18"/>
      <c r="O397" s="19"/>
      <c r="P397" s="18"/>
    </row>
    <row r="398" spans="4:16" ht="12.5" x14ac:dyDescent="0.25">
      <c r="D398" s="17"/>
      <c r="E398" s="17"/>
      <c r="G398" s="15"/>
      <c r="I398" s="16"/>
      <c r="M398" s="15"/>
      <c r="N398" s="18"/>
      <c r="O398" s="19"/>
      <c r="P398" s="18"/>
    </row>
    <row r="399" spans="4:16" ht="12.5" x14ac:dyDescent="0.25">
      <c r="D399" s="17"/>
      <c r="E399" s="17"/>
      <c r="G399" s="15"/>
      <c r="I399" s="16"/>
      <c r="M399" s="15"/>
      <c r="N399" s="18"/>
      <c r="O399" s="19"/>
      <c r="P399" s="18"/>
    </row>
    <row r="400" spans="4:16" ht="12.5" x14ac:dyDescent="0.25">
      <c r="D400" s="17"/>
      <c r="E400" s="17"/>
      <c r="G400" s="15"/>
      <c r="I400" s="16"/>
      <c r="M400" s="15"/>
      <c r="N400" s="18"/>
      <c r="O400" s="19"/>
      <c r="P400" s="18"/>
    </row>
    <row r="401" spans="4:16" ht="12.5" x14ac:dyDescent="0.25">
      <c r="D401" s="17"/>
      <c r="E401" s="17"/>
      <c r="G401" s="15"/>
      <c r="I401" s="16"/>
      <c r="M401" s="15"/>
      <c r="N401" s="18"/>
      <c r="O401" s="19"/>
      <c r="P401" s="18"/>
    </row>
    <row r="402" spans="4:16" ht="12.5" x14ac:dyDescent="0.25">
      <c r="D402" s="17"/>
      <c r="E402" s="17"/>
      <c r="G402" s="15"/>
      <c r="I402" s="16"/>
      <c r="M402" s="15"/>
      <c r="N402" s="18"/>
      <c r="O402" s="19"/>
      <c r="P402" s="18"/>
    </row>
    <row r="403" spans="4:16" ht="12.5" x14ac:dyDescent="0.25">
      <c r="D403" s="17"/>
      <c r="E403" s="17"/>
      <c r="G403" s="15"/>
      <c r="I403" s="16"/>
      <c r="M403" s="15"/>
      <c r="N403" s="18"/>
      <c r="O403" s="19"/>
      <c r="P403" s="18"/>
    </row>
    <row r="404" spans="4:16" ht="12.5" x14ac:dyDescent="0.25">
      <c r="D404" s="17"/>
      <c r="E404" s="17"/>
      <c r="G404" s="15"/>
      <c r="I404" s="16"/>
      <c r="M404" s="15"/>
      <c r="N404" s="18"/>
      <c r="O404" s="19"/>
      <c r="P404" s="18"/>
    </row>
    <row r="405" spans="4:16" ht="12.5" x14ac:dyDescent="0.25">
      <c r="D405" s="17"/>
      <c r="E405" s="17"/>
      <c r="G405" s="15"/>
      <c r="I405" s="16"/>
      <c r="M405" s="15"/>
      <c r="N405" s="18"/>
      <c r="O405" s="19"/>
      <c r="P405" s="18"/>
    </row>
    <row r="406" spans="4:16" ht="12.5" x14ac:dyDescent="0.25">
      <c r="D406" s="17"/>
      <c r="E406" s="17"/>
      <c r="G406" s="15"/>
      <c r="I406" s="16"/>
      <c r="M406" s="15"/>
      <c r="N406" s="18"/>
      <c r="O406" s="19"/>
      <c r="P406" s="18"/>
    </row>
    <row r="407" spans="4:16" ht="12.5" x14ac:dyDescent="0.25">
      <c r="D407" s="17"/>
      <c r="E407" s="17"/>
      <c r="G407" s="15"/>
      <c r="I407" s="16"/>
      <c r="M407" s="15"/>
      <c r="N407" s="18"/>
      <c r="O407" s="19"/>
      <c r="P407" s="18"/>
    </row>
    <row r="408" spans="4:16" ht="12.5" x14ac:dyDescent="0.25">
      <c r="D408" s="17"/>
      <c r="E408" s="17"/>
      <c r="G408" s="15"/>
      <c r="I408" s="16"/>
      <c r="M408" s="15"/>
      <c r="N408" s="18"/>
      <c r="O408" s="19"/>
      <c r="P408" s="18"/>
    </row>
    <row r="409" spans="4:16" ht="12.5" x14ac:dyDescent="0.25">
      <c r="D409" s="17"/>
      <c r="E409" s="17"/>
      <c r="G409" s="15"/>
      <c r="I409" s="16"/>
      <c r="M409" s="15"/>
      <c r="N409" s="18"/>
      <c r="O409" s="19"/>
      <c r="P409" s="18"/>
    </row>
    <row r="410" spans="4:16" ht="12.5" x14ac:dyDescent="0.25">
      <c r="D410" s="17"/>
      <c r="E410" s="17"/>
      <c r="G410" s="15"/>
      <c r="I410" s="16"/>
      <c r="M410" s="15"/>
      <c r="N410" s="18"/>
      <c r="O410" s="19"/>
      <c r="P410" s="18"/>
    </row>
    <row r="411" spans="4:16" ht="12.5" x14ac:dyDescent="0.25">
      <c r="D411" s="17"/>
      <c r="E411" s="17"/>
      <c r="G411" s="15"/>
      <c r="I411" s="16"/>
      <c r="M411" s="15"/>
      <c r="N411" s="18"/>
      <c r="O411" s="19"/>
      <c r="P411" s="18"/>
    </row>
    <row r="412" spans="4:16" ht="12.5" x14ac:dyDescent="0.25">
      <c r="D412" s="17"/>
      <c r="E412" s="17"/>
      <c r="G412" s="15"/>
      <c r="I412" s="16"/>
      <c r="M412" s="15"/>
      <c r="N412" s="18"/>
      <c r="O412" s="19"/>
      <c r="P412" s="18"/>
    </row>
    <row r="413" spans="4:16" ht="12.5" x14ac:dyDescent="0.25">
      <c r="D413" s="17"/>
      <c r="E413" s="17"/>
      <c r="G413" s="15"/>
      <c r="I413" s="16"/>
      <c r="M413" s="15"/>
      <c r="N413" s="18"/>
      <c r="O413" s="19"/>
      <c r="P413" s="18"/>
    </row>
    <row r="414" spans="4:16" ht="12.5" x14ac:dyDescent="0.25">
      <c r="D414" s="17"/>
      <c r="E414" s="17"/>
      <c r="G414" s="15"/>
      <c r="I414" s="16"/>
      <c r="M414" s="15"/>
      <c r="N414" s="18"/>
      <c r="O414" s="19"/>
      <c r="P414" s="18"/>
    </row>
    <row r="415" spans="4:16" ht="12.5" x14ac:dyDescent="0.25">
      <c r="D415" s="17"/>
      <c r="E415" s="17"/>
      <c r="G415" s="15"/>
      <c r="I415" s="16"/>
      <c r="M415" s="15"/>
      <c r="N415" s="18"/>
      <c r="O415" s="19"/>
      <c r="P415" s="18"/>
    </row>
    <row r="416" spans="4:16" ht="12.5" x14ac:dyDescent="0.25">
      <c r="D416" s="17"/>
      <c r="E416" s="17"/>
      <c r="G416" s="15"/>
      <c r="I416" s="16"/>
      <c r="M416" s="15"/>
      <c r="N416" s="18"/>
      <c r="O416" s="19"/>
      <c r="P416" s="18"/>
    </row>
    <row r="417" spans="4:16" ht="12.5" x14ac:dyDescent="0.25">
      <c r="D417" s="17"/>
      <c r="E417" s="17"/>
      <c r="G417" s="15"/>
      <c r="I417" s="16"/>
      <c r="M417" s="15"/>
      <c r="N417" s="18"/>
      <c r="O417" s="19"/>
      <c r="P417" s="18"/>
    </row>
    <row r="418" spans="4:16" ht="12.5" x14ac:dyDescent="0.25">
      <c r="D418" s="17"/>
      <c r="E418" s="17"/>
      <c r="G418" s="15"/>
      <c r="I418" s="16"/>
      <c r="M418" s="15"/>
      <c r="N418" s="18"/>
      <c r="O418" s="19"/>
      <c r="P418" s="18"/>
    </row>
    <row r="419" spans="4:16" ht="12.5" x14ac:dyDescent="0.25">
      <c r="D419" s="17"/>
      <c r="E419" s="17"/>
      <c r="G419" s="15"/>
      <c r="I419" s="16"/>
      <c r="M419" s="15"/>
      <c r="N419" s="18"/>
      <c r="O419" s="19"/>
      <c r="P419" s="18"/>
    </row>
    <row r="420" spans="4:16" ht="12.5" x14ac:dyDescent="0.25">
      <c r="D420" s="17"/>
      <c r="E420" s="17"/>
      <c r="G420" s="15"/>
      <c r="I420" s="16"/>
      <c r="M420" s="15"/>
      <c r="N420" s="18"/>
      <c r="O420" s="19"/>
      <c r="P420" s="18"/>
    </row>
    <row r="421" spans="4:16" ht="12.5" x14ac:dyDescent="0.25">
      <c r="D421" s="17"/>
      <c r="E421" s="17"/>
      <c r="G421" s="15"/>
      <c r="I421" s="16"/>
      <c r="M421" s="15"/>
      <c r="N421" s="18"/>
      <c r="O421" s="19"/>
      <c r="P421" s="18"/>
    </row>
    <row r="422" spans="4:16" ht="12.5" x14ac:dyDescent="0.25">
      <c r="D422" s="17"/>
      <c r="E422" s="17"/>
      <c r="G422" s="15"/>
      <c r="I422" s="16"/>
      <c r="M422" s="15"/>
      <c r="N422" s="18"/>
      <c r="O422" s="19"/>
      <c r="P422" s="18"/>
    </row>
    <row r="423" spans="4:16" ht="12.5" x14ac:dyDescent="0.25">
      <c r="D423" s="17"/>
      <c r="E423" s="17"/>
      <c r="G423" s="15"/>
      <c r="I423" s="16"/>
      <c r="M423" s="15"/>
      <c r="N423" s="18"/>
      <c r="O423" s="19"/>
      <c r="P423" s="18"/>
    </row>
    <row r="424" spans="4:16" ht="12.5" x14ac:dyDescent="0.25">
      <c r="D424" s="17"/>
      <c r="E424" s="17"/>
      <c r="G424" s="15"/>
      <c r="I424" s="16"/>
      <c r="M424" s="15"/>
      <c r="N424" s="18"/>
      <c r="O424" s="19"/>
      <c r="P424" s="18"/>
    </row>
    <row r="425" spans="4:16" ht="12.5" x14ac:dyDescent="0.25">
      <c r="D425" s="17"/>
      <c r="E425" s="17"/>
      <c r="G425" s="15"/>
      <c r="I425" s="16"/>
      <c r="M425" s="15"/>
      <c r="N425" s="18"/>
      <c r="O425" s="19"/>
      <c r="P425" s="18"/>
    </row>
    <row r="426" spans="4:16" ht="12.5" x14ac:dyDescent="0.25">
      <c r="D426" s="17"/>
      <c r="E426" s="17"/>
      <c r="G426" s="15"/>
      <c r="I426" s="16"/>
      <c r="M426" s="15"/>
      <c r="N426" s="18"/>
      <c r="O426" s="19"/>
      <c r="P426" s="18"/>
    </row>
    <row r="427" spans="4:16" ht="12.5" x14ac:dyDescent="0.25">
      <c r="D427" s="17"/>
      <c r="E427" s="17"/>
      <c r="G427" s="15"/>
      <c r="I427" s="16"/>
      <c r="M427" s="15"/>
      <c r="N427" s="18"/>
      <c r="O427" s="19"/>
      <c r="P427" s="18"/>
    </row>
    <row r="428" spans="4:16" ht="12.5" x14ac:dyDescent="0.25">
      <c r="D428" s="17"/>
      <c r="E428" s="17"/>
      <c r="G428" s="15"/>
      <c r="I428" s="16"/>
      <c r="M428" s="15"/>
      <c r="N428" s="18"/>
      <c r="O428" s="19"/>
      <c r="P428" s="18"/>
    </row>
    <row r="429" spans="4:16" ht="12.5" x14ac:dyDescent="0.25">
      <c r="D429" s="17"/>
      <c r="E429" s="17"/>
      <c r="G429" s="15"/>
      <c r="I429" s="16"/>
      <c r="M429" s="15"/>
      <c r="N429" s="18"/>
      <c r="O429" s="19"/>
      <c r="P429" s="18"/>
    </row>
    <row r="430" spans="4:16" ht="12.5" x14ac:dyDescent="0.25">
      <c r="D430" s="17"/>
      <c r="E430" s="17"/>
      <c r="G430" s="15"/>
      <c r="I430" s="16"/>
      <c r="M430" s="15"/>
      <c r="N430" s="18"/>
      <c r="O430" s="19"/>
      <c r="P430" s="18"/>
    </row>
    <row r="431" spans="4:16" ht="12.5" x14ac:dyDescent="0.25">
      <c r="D431" s="17"/>
      <c r="E431" s="17"/>
      <c r="G431" s="15"/>
      <c r="I431" s="16"/>
      <c r="M431" s="15"/>
      <c r="N431" s="18"/>
      <c r="O431" s="19"/>
      <c r="P431" s="18"/>
    </row>
    <row r="432" spans="4:16" ht="12.5" x14ac:dyDescent="0.25">
      <c r="D432" s="17"/>
      <c r="E432" s="17"/>
      <c r="G432" s="15"/>
      <c r="I432" s="16"/>
      <c r="M432" s="15"/>
      <c r="N432" s="18"/>
      <c r="O432" s="19"/>
      <c r="P432" s="18"/>
    </row>
    <row r="433" spans="4:16" ht="12.5" x14ac:dyDescent="0.25">
      <c r="D433" s="17"/>
      <c r="E433" s="17"/>
      <c r="G433" s="15"/>
      <c r="I433" s="16"/>
      <c r="M433" s="15"/>
      <c r="N433" s="18"/>
      <c r="O433" s="19"/>
      <c r="P433" s="18"/>
    </row>
    <row r="434" spans="4:16" ht="12.5" x14ac:dyDescent="0.25">
      <c r="D434" s="17"/>
      <c r="E434" s="17"/>
      <c r="G434" s="15"/>
      <c r="I434" s="16"/>
      <c r="M434" s="15"/>
      <c r="N434" s="18"/>
      <c r="O434" s="19"/>
      <c r="P434" s="18"/>
    </row>
    <row r="435" spans="4:16" ht="12.5" x14ac:dyDescent="0.25">
      <c r="D435" s="17"/>
      <c r="E435" s="17"/>
      <c r="G435" s="15"/>
      <c r="I435" s="16"/>
      <c r="M435" s="15"/>
      <c r="N435" s="18"/>
      <c r="O435" s="19"/>
      <c r="P435" s="18"/>
    </row>
    <row r="436" spans="4:16" ht="12.5" x14ac:dyDescent="0.25">
      <c r="D436" s="17"/>
      <c r="E436" s="17"/>
      <c r="G436" s="15"/>
      <c r="I436" s="16"/>
      <c r="M436" s="15"/>
      <c r="N436" s="18"/>
      <c r="O436" s="19"/>
      <c r="P436" s="18"/>
    </row>
    <row r="437" spans="4:16" ht="12.5" x14ac:dyDescent="0.25">
      <c r="D437" s="17"/>
      <c r="E437" s="17"/>
      <c r="G437" s="15"/>
      <c r="I437" s="16"/>
      <c r="M437" s="15"/>
      <c r="N437" s="18"/>
      <c r="O437" s="19"/>
      <c r="P437" s="18"/>
    </row>
    <row r="438" spans="4:16" ht="12.5" x14ac:dyDescent="0.25">
      <c r="D438" s="17"/>
      <c r="E438" s="17"/>
      <c r="G438" s="15"/>
      <c r="I438" s="16"/>
      <c r="M438" s="15"/>
      <c r="N438" s="18"/>
      <c r="O438" s="19"/>
      <c r="P438" s="18"/>
    </row>
    <row r="439" spans="4:16" ht="12.5" x14ac:dyDescent="0.25">
      <c r="D439" s="17"/>
      <c r="E439" s="17"/>
      <c r="G439" s="15"/>
      <c r="I439" s="16"/>
      <c r="M439" s="15"/>
      <c r="N439" s="18"/>
      <c r="O439" s="19"/>
      <c r="P439" s="18"/>
    </row>
    <row r="440" spans="4:16" ht="12.5" x14ac:dyDescent="0.25">
      <c r="D440" s="17"/>
      <c r="E440" s="17"/>
      <c r="G440" s="15"/>
      <c r="I440" s="16"/>
      <c r="M440" s="15"/>
      <c r="N440" s="18"/>
      <c r="O440" s="19"/>
      <c r="P440" s="18"/>
    </row>
    <row r="441" spans="4:16" ht="12.5" x14ac:dyDescent="0.25">
      <c r="D441" s="17"/>
      <c r="E441" s="17"/>
      <c r="G441" s="15"/>
      <c r="I441" s="16"/>
      <c r="M441" s="15"/>
      <c r="N441" s="18"/>
      <c r="O441" s="19"/>
      <c r="P441" s="18"/>
    </row>
    <row r="442" spans="4:16" ht="12.5" x14ac:dyDescent="0.25">
      <c r="D442" s="17"/>
      <c r="E442" s="17"/>
      <c r="G442" s="15"/>
      <c r="I442" s="16"/>
      <c r="M442" s="15"/>
      <c r="N442" s="18"/>
      <c r="O442" s="19"/>
      <c r="P442" s="18"/>
    </row>
    <row r="443" spans="4:16" ht="12.5" x14ac:dyDescent="0.25">
      <c r="D443" s="17"/>
      <c r="E443" s="17"/>
      <c r="G443" s="15"/>
      <c r="I443" s="16"/>
      <c r="M443" s="15"/>
      <c r="N443" s="18"/>
      <c r="O443" s="19"/>
      <c r="P443" s="18"/>
    </row>
    <row r="444" spans="4:16" ht="12.5" x14ac:dyDescent="0.25">
      <c r="D444" s="17"/>
      <c r="E444" s="17"/>
      <c r="G444" s="15"/>
      <c r="I444" s="16"/>
      <c r="M444" s="15"/>
      <c r="N444" s="18"/>
      <c r="O444" s="19"/>
      <c r="P444" s="18"/>
    </row>
    <row r="445" spans="4:16" ht="12.5" x14ac:dyDescent="0.25">
      <c r="D445" s="17"/>
      <c r="E445" s="17"/>
      <c r="G445" s="15"/>
      <c r="I445" s="16"/>
      <c r="M445" s="15"/>
      <c r="N445" s="18"/>
      <c r="O445" s="19"/>
      <c r="P445" s="18"/>
    </row>
    <row r="446" spans="4:16" ht="12.5" x14ac:dyDescent="0.25">
      <c r="D446" s="17"/>
      <c r="E446" s="17"/>
      <c r="G446" s="15"/>
      <c r="I446" s="16"/>
      <c r="M446" s="15"/>
      <c r="N446" s="18"/>
      <c r="O446" s="19"/>
      <c r="P446" s="18"/>
    </row>
    <row r="447" spans="4:16" ht="12.5" x14ac:dyDescent="0.25">
      <c r="D447" s="17"/>
      <c r="E447" s="17"/>
      <c r="G447" s="15"/>
      <c r="I447" s="16"/>
      <c r="M447" s="15"/>
      <c r="N447" s="18"/>
      <c r="O447" s="19"/>
      <c r="P447" s="18"/>
    </row>
    <row r="448" spans="4:16" ht="12.5" x14ac:dyDescent="0.25">
      <c r="D448" s="17"/>
      <c r="E448" s="17"/>
      <c r="G448" s="15"/>
      <c r="I448" s="16"/>
      <c r="M448" s="15"/>
      <c r="N448" s="18"/>
      <c r="O448" s="19"/>
      <c r="P448" s="18"/>
    </row>
    <row r="449" spans="4:16" ht="12.5" x14ac:dyDescent="0.25">
      <c r="D449" s="17"/>
      <c r="E449" s="17"/>
      <c r="G449" s="15"/>
      <c r="I449" s="16"/>
      <c r="M449" s="15"/>
      <c r="N449" s="18"/>
      <c r="O449" s="19"/>
      <c r="P449" s="18"/>
    </row>
    <row r="450" spans="4:16" ht="12.5" x14ac:dyDescent="0.25">
      <c r="D450" s="17"/>
      <c r="E450" s="17"/>
      <c r="G450" s="15"/>
      <c r="I450" s="16"/>
      <c r="M450" s="15"/>
      <c r="N450" s="18"/>
      <c r="O450" s="19"/>
      <c r="P450" s="18"/>
    </row>
    <row r="451" spans="4:16" ht="12.5" x14ac:dyDescent="0.25">
      <c r="D451" s="17"/>
      <c r="E451" s="17"/>
      <c r="G451" s="15"/>
      <c r="I451" s="16"/>
      <c r="M451" s="15"/>
      <c r="N451" s="18"/>
      <c r="O451" s="19"/>
      <c r="P451" s="18"/>
    </row>
    <row r="452" spans="4:16" ht="12.5" x14ac:dyDescent="0.25">
      <c r="D452" s="17"/>
      <c r="E452" s="17"/>
      <c r="G452" s="15"/>
      <c r="I452" s="16"/>
      <c r="M452" s="15"/>
      <c r="N452" s="18"/>
      <c r="O452" s="19"/>
      <c r="P452" s="18"/>
    </row>
    <row r="453" spans="4:16" ht="12.5" x14ac:dyDescent="0.25">
      <c r="D453" s="17"/>
      <c r="E453" s="17"/>
      <c r="G453" s="15"/>
      <c r="I453" s="16"/>
      <c r="M453" s="15"/>
      <c r="N453" s="18"/>
      <c r="O453" s="19"/>
      <c r="P453" s="18"/>
    </row>
    <row r="454" spans="4:16" ht="12.5" x14ac:dyDescent="0.25">
      <c r="D454" s="17"/>
      <c r="E454" s="17"/>
      <c r="G454" s="15"/>
      <c r="I454" s="16"/>
      <c r="M454" s="15"/>
      <c r="N454" s="18"/>
      <c r="O454" s="19"/>
      <c r="P454" s="18"/>
    </row>
    <row r="455" spans="4:16" ht="12.5" x14ac:dyDescent="0.25">
      <c r="D455" s="17"/>
      <c r="E455" s="17"/>
      <c r="G455" s="15"/>
      <c r="I455" s="16"/>
      <c r="M455" s="15"/>
      <c r="N455" s="18"/>
      <c r="O455" s="19"/>
      <c r="P455" s="18"/>
    </row>
    <row r="456" spans="4:16" ht="12.5" x14ac:dyDescent="0.25">
      <c r="D456" s="17"/>
      <c r="E456" s="17"/>
      <c r="G456" s="15"/>
      <c r="I456" s="16"/>
      <c r="M456" s="15"/>
      <c r="N456" s="18"/>
      <c r="O456" s="19"/>
      <c r="P456" s="18"/>
    </row>
    <row r="457" spans="4:16" ht="12.5" x14ac:dyDescent="0.25">
      <c r="D457" s="17"/>
      <c r="E457" s="17"/>
      <c r="G457" s="15"/>
      <c r="I457" s="16"/>
      <c r="M457" s="15"/>
      <c r="N457" s="18"/>
      <c r="O457" s="19"/>
      <c r="P457" s="18"/>
    </row>
    <row r="458" spans="4:16" ht="12.5" x14ac:dyDescent="0.25">
      <c r="D458" s="17"/>
      <c r="E458" s="17"/>
      <c r="G458" s="15"/>
      <c r="I458" s="16"/>
      <c r="M458" s="15"/>
      <c r="N458" s="18"/>
      <c r="O458" s="19"/>
      <c r="P458" s="18"/>
    </row>
    <row r="459" spans="4:16" ht="12.5" x14ac:dyDescent="0.25">
      <c r="D459" s="17"/>
      <c r="E459" s="17"/>
      <c r="G459" s="15"/>
      <c r="I459" s="16"/>
      <c r="M459" s="15"/>
      <c r="N459" s="18"/>
      <c r="O459" s="19"/>
      <c r="P459" s="18"/>
    </row>
    <row r="460" spans="4:16" ht="12.5" x14ac:dyDescent="0.25">
      <c r="D460" s="17"/>
      <c r="E460" s="17"/>
      <c r="G460" s="15"/>
      <c r="I460" s="16"/>
      <c r="M460" s="15"/>
      <c r="N460" s="18"/>
      <c r="O460" s="19"/>
      <c r="P460" s="18"/>
    </row>
    <row r="461" spans="4:16" ht="12.5" x14ac:dyDescent="0.25">
      <c r="D461" s="17"/>
      <c r="E461" s="17"/>
      <c r="G461" s="15"/>
      <c r="I461" s="16"/>
      <c r="M461" s="15"/>
      <c r="N461" s="18"/>
      <c r="O461" s="19"/>
      <c r="P461" s="18"/>
    </row>
    <row r="462" spans="4:16" ht="12.5" x14ac:dyDescent="0.25">
      <c r="D462" s="17"/>
      <c r="E462" s="17"/>
      <c r="G462" s="15"/>
      <c r="I462" s="16"/>
      <c r="M462" s="15"/>
      <c r="N462" s="18"/>
      <c r="O462" s="19"/>
      <c r="P462" s="18"/>
    </row>
    <row r="463" spans="4:16" ht="12.5" x14ac:dyDescent="0.25">
      <c r="D463" s="17"/>
      <c r="E463" s="17"/>
      <c r="G463" s="15"/>
      <c r="I463" s="16"/>
      <c r="M463" s="15"/>
      <c r="N463" s="18"/>
      <c r="O463" s="19"/>
      <c r="P463" s="18"/>
    </row>
    <row r="464" spans="4:16" ht="12.5" x14ac:dyDescent="0.25">
      <c r="D464" s="17"/>
      <c r="E464" s="17"/>
      <c r="G464" s="15"/>
      <c r="I464" s="16"/>
      <c r="M464" s="15"/>
      <c r="N464" s="18"/>
      <c r="O464" s="19"/>
      <c r="P464" s="18"/>
    </row>
    <row r="465" spans="4:16" ht="12.5" x14ac:dyDescent="0.25">
      <c r="D465" s="17"/>
      <c r="E465" s="17"/>
      <c r="G465" s="15"/>
      <c r="I465" s="16"/>
      <c r="M465" s="15"/>
      <c r="N465" s="18"/>
      <c r="O465" s="19"/>
      <c r="P465" s="18"/>
    </row>
    <row r="466" spans="4:16" ht="12.5" x14ac:dyDescent="0.25">
      <c r="D466" s="17"/>
      <c r="E466" s="17"/>
      <c r="G466" s="15"/>
      <c r="I466" s="16"/>
      <c r="M466" s="15"/>
      <c r="N466" s="18"/>
      <c r="O466" s="19"/>
      <c r="P466" s="18"/>
    </row>
    <row r="467" spans="4:16" ht="12.5" x14ac:dyDescent="0.25">
      <c r="D467" s="17"/>
      <c r="E467" s="17"/>
      <c r="G467" s="15"/>
      <c r="I467" s="16"/>
      <c r="M467" s="15"/>
      <c r="N467" s="18"/>
      <c r="O467" s="19"/>
      <c r="P467" s="18"/>
    </row>
    <row r="468" spans="4:16" ht="12.5" x14ac:dyDescent="0.25">
      <c r="D468" s="17"/>
      <c r="E468" s="17"/>
      <c r="G468" s="15"/>
      <c r="I468" s="16"/>
      <c r="M468" s="15"/>
      <c r="N468" s="18"/>
      <c r="O468" s="19"/>
      <c r="P468" s="18"/>
    </row>
    <row r="469" spans="4:16" ht="12.5" x14ac:dyDescent="0.25">
      <c r="D469" s="17"/>
      <c r="E469" s="17"/>
      <c r="G469" s="15"/>
      <c r="I469" s="16"/>
      <c r="M469" s="15"/>
      <c r="N469" s="18"/>
      <c r="O469" s="19"/>
      <c r="P469" s="18"/>
    </row>
    <row r="470" spans="4:16" ht="12.5" x14ac:dyDescent="0.25">
      <c r="D470" s="17"/>
      <c r="E470" s="17"/>
      <c r="G470" s="15"/>
      <c r="I470" s="16"/>
      <c r="M470" s="15"/>
      <c r="N470" s="18"/>
      <c r="O470" s="19"/>
      <c r="P470" s="18"/>
    </row>
    <row r="471" spans="4:16" ht="12.5" x14ac:dyDescent="0.25">
      <c r="D471" s="17"/>
      <c r="E471" s="17"/>
      <c r="G471" s="15"/>
      <c r="I471" s="16"/>
      <c r="M471" s="15"/>
      <c r="N471" s="18"/>
      <c r="O471" s="19"/>
      <c r="P471" s="18"/>
    </row>
    <row r="472" spans="4:16" ht="12.5" x14ac:dyDescent="0.25">
      <c r="D472" s="17"/>
      <c r="E472" s="17"/>
      <c r="G472" s="15"/>
      <c r="I472" s="16"/>
      <c r="M472" s="15"/>
      <c r="N472" s="18"/>
      <c r="O472" s="19"/>
      <c r="P472" s="18"/>
    </row>
    <row r="473" spans="4:16" ht="12.5" x14ac:dyDescent="0.25">
      <c r="D473" s="17"/>
      <c r="E473" s="17"/>
      <c r="G473" s="15"/>
      <c r="I473" s="16"/>
      <c r="M473" s="15"/>
      <c r="N473" s="18"/>
      <c r="O473" s="19"/>
      <c r="P473" s="18"/>
    </row>
    <row r="474" spans="4:16" ht="12.5" x14ac:dyDescent="0.25">
      <c r="D474" s="17"/>
      <c r="E474" s="17"/>
      <c r="G474" s="15"/>
      <c r="I474" s="16"/>
      <c r="M474" s="15"/>
      <c r="N474" s="18"/>
      <c r="O474" s="19"/>
      <c r="P474" s="18"/>
    </row>
    <row r="475" spans="4:16" ht="12.5" x14ac:dyDescent="0.25">
      <c r="D475" s="17"/>
      <c r="E475" s="17"/>
      <c r="G475" s="15"/>
      <c r="I475" s="16"/>
      <c r="M475" s="15"/>
      <c r="N475" s="18"/>
      <c r="O475" s="19"/>
      <c r="P475" s="18"/>
    </row>
    <row r="476" spans="4:16" ht="12.5" x14ac:dyDescent="0.25">
      <c r="D476" s="17"/>
      <c r="E476" s="17"/>
      <c r="G476" s="15"/>
      <c r="I476" s="16"/>
      <c r="M476" s="15"/>
      <c r="N476" s="18"/>
      <c r="O476" s="19"/>
      <c r="P476" s="18"/>
    </row>
    <row r="477" spans="4:16" ht="12.5" x14ac:dyDescent="0.25">
      <c r="D477" s="17"/>
      <c r="E477" s="17"/>
      <c r="G477" s="15"/>
      <c r="I477" s="16"/>
      <c r="M477" s="15"/>
      <c r="N477" s="18"/>
      <c r="O477" s="19"/>
      <c r="P477" s="18"/>
    </row>
    <row r="478" spans="4:16" ht="12.5" x14ac:dyDescent="0.25">
      <c r="D478" s="17"/>
      <c r="E478" s="17"/>
      <c r="G478" s="15"/>
      <c r="I478" s="16"/>
      <c r="M478" s="15"/>
      <c r="N478" s="18"/>
      <c r="O478" s="19"/>
      <c r="P478" s="18"/>
    </row>
    <row r="479" spans="4:16" ht="12.5" x14ac:dyDescent="0.25">
      <c r="D479" s="17"/>
      <c r="E479" s="17"/>
      <c r="G479" s="15"/>
      <c r="I479" s="16"/>
      <c r="M479" s="15"/>
      <c r="N479" s="18"/>
      <c r="O479" s="19"/>
      <c r="P479" s="18"/>
    </row>
    <row r="480" spans="4:16" ht="12.5" x14ac:dyDescent="0.25">
      <c r="D480" s="17"/>
      <c r="E480" s="17"/>
      <c r="G480" s="15"/>
      <c r="I480" s="16"/>
      <c r="M480" s="15"/>
      <c r="N480" s="18"/>
      <c r="O480" s="19"/>
      <c r="P480" s="18"/>
    </row>
    <row r="481" spans="4:16" ht="12.5" x14ac:dyDescent="0.25">
      <c r="D481" s="17"/>
      <c r="E481" s="17"/>
      <c r="G481" s="15"/>
      <c r="I481" s="16"/>
      <c r="M481" s="15"/>
      <c r="N481" s="18"/>
      <c r="O481" s="19"/>
      <c r="P481" s="18"/>
    </row>
    <row r="482" spans="4:16" ht="12.5" x14ac:dyDescent="0.25">
      <c r="D482" s="17"/>
      <c r="E482" s="17"/>
      <c r="G482" s="15"/>
      <c r="I482" s="16"/>
      <c r="M482" s="15"/>
      <c r="N482" s="18"/>
      <c r="O482" s="19"/>
      <c r="P482" s="18"/>
    </row>
    <row r="483" spans="4:16" ht="12.5" x14ac:dyDescent="0.25">
      <c r="D483" s="17"/>
      <c r="E483" s="17"/>
      <c r="G483" s="15"/>
      <c r="I483" s="16"/>
      <c r="M483" s="15"/>
      <c r="N483" s="18"/>
      <c r="O483" s="19"/>
      <c r="P483" s="18"/>
    </row>
    <row r="484" spans="4:16" ht="12.5" x14ac:dyDescent="0.25">
      <c r="D484" s="17"/>
      <c r="E484" s="17"/>
      <c r="G484" s="15"/>
      <c r="I484" s="16"/>
      <c r="M484" s="15"/>
      <c r="N484" s="18"/>
      <c r="O484" s="19"/>
      <c r="P484" s="18"/>
    </row>
    <row r="485" spans="4:16" ht="12.5" x14ac:dyDescent="0.25">
      <c r="D485" s="17"/>
      <c r="E485" s="17"/>
      <c r="G485" s="15"/>
      <c r="I485" s="16"/>
      <c r="M485" s="15"/>
      <c r="N485" s="18"/>
      <c r="O485" s="19"/>
      <c r="P485" s="18"/>
    </row>
    <row r="486" spans="4:16" ht="12.5" x14ac:dyDescent="0.25">
      <c r="D486" s="17"/>
      <c r="E486" s="17"/>
      <c r="G486" s="15"/>
      <c r="I486" s="16"/>
      <c r="M486" s="15"/>
      <c r="N486" s="18"/>
      <c r="O486" s="19"/>
      <c r="P486" s="18"/>
    </row>
    <row r="487" spans="4:16" ht="12.5" x14ac:dyDescent="0.25">
      <c r="D487" s="17"/>
      <c r="E487" s="17"/>
      <c r="G487" s="15"/>
      <c r="I487" s="16"/>
      <c r="M487" s="15"/>
      <c r="N487" s="18"/>
      <c r="O487" s="19"/>
      <c r="P487" s="18"/>
    </row>
    <row r="488" spans="4:16" ht="12.5" x14ac:dyDescent="0.25">
      <c r="D488" s="17"/>
      <c r="E488" s="17"/>
      <c r="G488" s="15"/>
      <c r="I488" s="16"/>
      <c r="M488" s="15"/>
      <c r="N488" s="18"/>
      <c r="O488" s="19"/>
      <c r="P488" s="18"/>
    </row>
    <row r="489" spans="4:16" ht="12.5" x14ac:dyDescent="0.25">
      <c r="D489" s="17"/>
      <c r="E489" s="17"/>
      <c r="G489" s="15"/>
      <c r="I489" s="16"/>
      <c r="M489" s="15"/>
      <c r="N489" s="18"/>
      <c r="O489" s="19"/>
      <c r="P489" s="18"/>
    </row>
    <row r="490" spans="4:16" ht="12.5" x14ac:dyDescent="0.25">
      <c r="D490" s="17"/>
      <c r="E490" s="17"/>
      <c r="G490" s="15"/>
      <c r="I490" s="16"/>
      <c r="M490" s="15"/>
      <c r="N490" s="18"/>
      <c r="O490" s="19"/>
      <c r="P490" s="18"/>
    </row>
    <row r="491" spans="4:16" ht="12.5" x14ac:dyDescent="0.25">
      <c r="D491" s="17"/>
      <c r="E491" s="17"/>
      <c r="G491" s="15"/>
      <c r="I491" s="16"/>
      <c r="M491" s="15"/>
      <c r="N491" s="18"/>
      <c r="O491" s="19"/>
      <c r="P491" s="18"/>
    </row>
    <row r="492" spans="4:16" ht="12.5" x14ac:dyDescent="0.25">
      <c r="D492" s="17"/>
      <c r="E492" s="17"/>
      <c r="G492" s="15"/>
      <c r="I492" s="16"/>
      <c r="M492" s="15"/>
      <c r="N492" s="18"/>
      <c r="O492" s="19"/>
      <c r="P492" s="18"/>
    </row>
    <row r="493" spans="4:16" ht="12.5" x14ac:dyDescent="0.25">
      <c r="D493" s="17"/>
      <c r="E493" s="17"/>
      <c r="G493" s="15"/>
      <c r="I493" s="16"/>
      <c r="M493" s="15"/>
      <c r="N493" s="18"/>
      <c r="O493" s="19"/>
      <c r="P493" s="18"/>
    </row>
    <row r="494" spans="4:16" ht="12.5" x14ac:dyDescent="0.25">
      <c r="D494" s="17"/>
      <c r="E494" s="17"/>
      <c r="G494" s="15"/>
      <c r="I494" s="16"/>
      <c r="M494" s="15"/>
      <c r="N494" s="18"/>
      <c r="O494" s="19"/>
      <c r="P494" s="18"/>
    </row>
    <row r="495" spans="4:16" ht="12.5" x14ac:dyDescent="0.25">
      <c r="D495" s="17"/>
      <c r="E495" s="17"/>
      <c r="G495" s="15"/>
      <c r="I495" s="16"/>
      <c r="M495" s="15"/>
      <c r="N495" s="18"/>
      <c r="O495" s="19"/>
      <c r="P495" s="18"/>
    </row>
    <row r="496" spans="4:16" ht="12.5" x14ac:dyDescent="0.25">
      <c r="D496" s="17"/>
      <c r="E496" s="17"/>
      <c r="G496" s="15"/>
      <c r="I496" s="16"/>
      <c r="M496" s="15"/>
      <c r="N496" s="18"/>
      <c r="O496" s="19"/>
      <c r="P496" s="18"/>
    </row>
    <row r="497" spans="4:16" ht="12.5" x14ac:dyDescent="0.25">
      <c r="D497" s="17"/>
      <c r="E497" s="17"/>
      <c r="G497" s="15"/>
      <c r="I497" s="16"/>
      <c r="M497" s="15"/>
      <c r="N497" s="18"/>
      <c r="O497" s="19"/>
      <c r="P497" s="18"/>
    </row>
    <row r="498" spans="4:16" ht="12.5" x14ac:dyDescent="0.25">
      <c r="D498" s="17"/>
      <c r="E498" s="17"/>
      <c r="G498" s="15"/>
      <c r="I498" s="16"/>
      <c r="M498" s="15"/>
      <c r="N498" s="18"/>
      <c r="O498" s="19"/>
      <c r="P498" s="18"/>
    </row>
    <row r="499" spans="4:16" ht="12.5" x14ac:dyDescent="0.25">
      <c r="D499" s="17"/>
      <c r="E499" s="17"/>
      <c r="G499" s="15"/>
      <c r="I499" s="16"/>
      <c r="M499" s="15"/>
      <c r="N499" s="18"/>
      <c r="O499" s="19"/>
      <c r="P499" s="18"/>
    </row>
    <row r="500" spans="4:16" ht="12.5" x14ac:dyDescent="0.25">
      <c r="D500" s="17"/>
      <c r="E500" s="17"/>
      <c r="G500" s="15"/>
      <c r="I500" s="16"/>
      <c r="M500" s="15"/>
      <c r="N500" s="18"/>
      <c r="O500" s="19"/>
      <c r="P500" s="18"/>
    </row>
    <row r="501" spans="4:16" ht="12.5" x14ac:dyDescent="0.25">
      <c r="D501" s="17"/>
      <c r="E501" s="17"/>
      <c r="G501" s="15"/>
      <c r="I501" s="16"/>
      <c r="M501" s="15"/>
      <c r="N501" s="18"/>
      <c r="O501" s="19"/>
      <c r="P501" s="18"/>
    </row>
    <row r="502" spans="4:16" ht="12.5" x14ac:dyDescent="0.25">
      <c r="D502" s="17"/>
      <c r="E502" s="17"/>
      <c r="G502" s="15"/>
      <c r="I502" s="16"/>
      <c r="M502" s="15"/>
      <c r="N502" s="18"/>
      <c r="O502" s="19"/>
      <c r="P502" s="18"/>
    </row>
    <row r="503" spans="4:16" ht="12.5" x14ac:dyDescent="0.25">
      <c r="D503" s="17"/>
      <c r="E503" s="17"/>
      <c r="G503" s="15"/>
      <c r="I503" s="16"/>
      <c r="M503" s="15"/>
      <c r="N503" s="18"/>
      <c r="O503" s="19"/>
      <c r="P503" s="18"/>
    </row>
    <row r="504" spans="4:16" ht="12.5" x14ac:dyDescent="0.25">
      <c r="D504" s="17"/>
      <c r="E504" s="17"/>
      <c r="G504" s="15"/>
      <c r="I504" s="16"/>
      <c r="M504" s="15"/>
      <c r="N504" s="18"/>
      <c r="O504" s="19"/>
      <c r="P504" s="18"/>
    </row>
    <row r="505" spans="4:16" ht="12.5" x14ac:dyDescent="0.25">
      <c r="D505" s="17"/>
      <c r="E505" s="17"/>
      <c r="G505" s="15"/>
      <c r="I505" s="16"/>
      <c r="M505" s="15"/>
      <c r="N505" s="18"/>
      <c r="O505" s="19"/>
      <c r="P505" s="18"/>
    </row>
    <row r="506" spans="4:16" ht="12.5" x14ac:dyDescent="0.25">
      <c r="D506" s="17"/>
      <c r="E506" s="17"/>
      <c r="G506" s="15"/>
      <c r="I506" s="16"/>
      <c r="M506" s="15"/>
      <c r="N506" s="18"/>
      <c r="O506" s="19"/>
      <c r="P506" s="18"/>
    </row>
    <row r="507" spans="4:16" ht="12.5" x14ac:dyDescent="0.25">
      <c r="D507" s="17"/>
      <c r="E507" s="17"/>
      <c r="G507" s="15"/>
      <c r="I507" s="16"/>
      <c r="M507" s="15"/>
      <c r="N507" s="18"/>
      <c r="O507" s="19"/>
      <c r="P507" s="18"/>
    </row>
    <row r="508" spans="4:16" ht="12.5" x14ac:dyDescent="0.25">
      <c r="D508" s="17"/>
      <c r="E508" s="17"/>
      <c r="G508" s="15"/>
      <c r="I508" s="16"/>
      <c r="M508" s="15"/>
      <c r="N508" s="18"/>
      <c r="O508" s="19"/>
      <c r="P508" s="18"/>
    </row>
    <row r="509" spans="4:16" ht="12.5" x14ac:dyDescent="0.25">
      <c r="D509" s="17"/>
      <c r="E509" s="17"/>
      <c r="G509" s="15"/>
      <c r="I509" s="16"/>
      <c r="M509" s="15"/>
      <c r="N509" s="18"/>
      <c r="O509" s="19"/>
      <c r="P509" s="18"/>
    </row>
    <row r="510" spans="4:16" ht="12.5" x14ac:dyDescent="0.25">
      <c r="D510" s="17"/>
      <c r="E510" s="17"/>
      <c r="G510" s="15"/>
      <c r="I510" s="16"/>
      <c r="M510" s="15"/>
      <c r="N510" s="18"/>
      <c r="O510" s="19"/>
      <c r="P510" s="18"/>
    </row>
    <row r="511" spans="4:16" ht="12.5" x14ac:dyDescent="0.25">
      <c r="D511" s="17"/>
      <c r="E511" s="17"/>
      <c r="G511" s="15"/>
      <c r="I511" s="16"/>
      <c r="M511" s="15"/>
      <c r="N511" s="18"/>
      <c r="O511" s="19"/>
      <c r="P511" s="18"/>
    </row>
    <row r="512" spans="4:16" ht="12.5" x14ac:dyDescent="0.25">
      <c r="D512" s="17"/>
      <c r="E512" s="17"/>
      <c r="G512" s="15"/>
      <c r="I512" s="16"/>
      <c r="M512" s="15"/>
      <c r="N512" s="18"/>
      <c r="O512" s="19"/>
      <c r="P512" s="18"/>
    </row>
    <row r="513" spans="4:16" ht="12.5" x14ac:dyDescent="0.25">
      <c r="D513" s="17"/>
      <c r="E513" s="17"/>
      <c r="G513" s="15"/>
      <c r="I513" s="16"/>
      <c r="M513" s="15"/>
      <c r="N513" s="18"/>
      <c r="O513" s="19"/>
      <c r="P513" s="18"/>
    </row>
    <row r="514" spans="4:16" ht="12.5" x14ac:dyDescent="0.25">
      <c r="D514" s="17"/>
      <c r="E514" s="17"/>
      <c r="G514" s="15"/>
      <c r="I514" s="16"/>
      <c r="M514" s="15"/>
      <c r="N514" s="18"/>
      <c r="O514" s="19"/>
      <c r="P514" s="18"/>
    </row>
    <row r="515" spans="4:16" ht="12.5" x14ac:dyDescent="0.25">
      <c r="D515" s="17"/>
      <c r="E515" s="17"/>
      <c r="G515" s="15"/>
      <c r="I515" s="16"/>
      <c r="M515" s="15"/>
      <c r="N515" s="18"/>
      <c r="O515" s="19"/>
      <c r="P515" s="18"/>
    </row>
    <row r="516" spans="4:16" ht="12.5" x14ac:dyDescent="0.25">
      <c r="D516" s="17"/>
      <c r="E516" s="17"/>
      <c r="G516" s="15"/>
      <c r="I516" s="16"/>
      <c r="M516" s="15"/>
      <c r="N516" s="18"/>
      <c r="O516" s="19"/>
      <c r="P516" s="18"/>
    </row>
    <row r="517" spans="4:16" ht="12.5" x14ac:dyDescent="0.25">
      <c r="D517" s="17"/>
      <c r="E517" s="17"/>
      <c r="G517" s="15"/>
      <c r="I517" s="16"/>
      <c r="M517" s="15"/>
      <c r="N517" s="18"/>
      <c r="O517" s="19"/>
      <c r="P517" s="18"/>
    </row>
    <row r="518" spans="4:16" ht="12.5" x14ac:dyDescent="0.25">
      <c r="D518" s="17"/>
      <c r="E518" s="17"/>
      <c r="G518" s="15"/>
      <c r="I518" s="16"/>
      <c r="M518" s="15"/>
      <c r="N518" s="18"/>
      <c r="O518" s="19"/>
      <c r="P518" s="18"/>
    </row>
    <row r="519" spans="4:16" ht="12.5" x14ac:dyDescent="0.25">
      <c r="D519" s="17"/>
      <c r="E519" s="17"/>
      <c r="G519" s="15"/>
      <c r="I519" s="16"/>
      <c r="M519" s="15"/>
      <c r="N519" s="18"/>
      <c r="O519" s="19"/>
      <c r="P519" s="18"/>
    </row>
    <row r="520" spans="4:16" ht="12.5" x14ac:dyDescent="0.25">
      <c r="D520" s="17"/>
      <c r="E520" s="17"/>
      <c r="G520" s="15"/>
      <c r="I520" s="16"/>
      <c r="M520" s="15"/>
      <c r="N520" s="18"/>
      <c r="O520" s="19"/>
      <c r="P520" s="18"/>
    </row>
    <row r="521" spans="4:16" ht="12.5" x14ac:dyDescent="0.25">
      <c r="D521" s="17"/>
      <c r="E521" s="17"/>
      <c r="G521" s="15"/>
      <c r="I521" s="16"/>
      <c r="M521" s="15"/>
      <c r="N521" s="18"/>
      <c r="O521" s="19"/>
      <c r="P521" s="18"/>
    </row>
    <row r="522" spans="4:16" ht="12.5" x14ac:dyDescent="0.25">
      <c r="D522" s="17"/>
      <c r="E522" s="17"/>
      <c r="G522" s="15"/>
      <c r="I522" s="16"/>
      <c r="M522" s="15"/>
      <c r="N522" s="18"/>
      <c r="O522" s="19"/>
      <c r="P522" s="18"/>
    </row>
    <row r="523" spans="4:16" ht="12.5" x14ac:dyDescent="0.25">
      <c r="D523" s="17"/>
      <c r="E523" s="17"/>
      <c r="G523" s="15"/>
      <c r="I523" s="16"/>
      <c r="M523" s="15"/>
      <c r="N523" s="18"/>
      <c r="O523" s="19"/>
      <c r="P523" s="18"/>
    </row>
    <row r="524" spans="4:16" ht="12.5" x14ac:dyDescent="0.25">
      <c r="D524" s="17"/>
      <c r="E524" s="17"/>
      <c r="G524" s="15"/>
      <c r="I524" s="16"/>
      <c r="M524" s="15"/>
      <c r="N524" s="18"/>
      <c r="O524" s="19"/>
      <c r="P524" s="18"/>
    </row>
    <row r="525" spans="4:16" ht="12.5" x14ac:dyDescent="0.25">
      <c r="D525" s="17"/>
      <c r="E525" s="17"/>
      <c r="G525" s="15"/>
      <c r="I525" s="16"/>
      <c r="M525" s="15"/>
      <c r="N525" s="18"/>
      <c r="O525" s="19"/>
      <c r="P525" s="18"/>
    </row>
    <row r="526" spans="4:16" ht="12.5" x14ac:dyDescent="0.25">
      <c r="D526" s="17"/>
      <c r="E526" s="17"/>
      <c r="G526" s="15"/>
      <c r="I526" s="16"/>
      <c r="M526" s="15"/>
      <c r="N526" s="18"/>
      <c r="O526" s="19"/>
      <c r="P526" s="18"/>
    </row>
    <row r="527" spans="4:16" ht="12.5" x14ac:dyDescent="0.25">
      <c r="D527" s="17"/>
      <c r="E527" s="17"/>
      <c r="G527" s="15"/>
      <c r="I527" s="16"/>
      <c r="M527" s="15"/>
      <c r="N527" s="18"/>
      <c r="O527" s="19"/>
      <c r="P527" s="18"/>
    </row>
    <row r="528" spans="4:16" ht="12.5" x14ac:dyDescent="0.25">
      <c r="D528" s="17"/>
      <c r="E528" s="17"/>
      <c r="G528" s="15"/>
      <c r="I528" s="16"/>
      <c r="M528" s="15"/>
      <c r="N528" s="18"/>
      <c r="O528" s="19"/>
      <c r="P528" s="18"/>
    </row>
    <row r="529" spans="4:16" ht="12.5" x14ac:dyDescent="0.25">
      <c r="D529" s="17"/>
      <c r="E529" s="17"/>
      <c r="G529" s="15"/>
      <c r="I529" s="16"/>
      <c r="M529" s="15"/>
      <c r="N529" s="18"/>
      <c r="O529" s="19"/>
      <c r="P529" s="18"/>
    </row>
    <row r="530" spans="4:16" ht="12.5" x14ac:dyDescent="0.25">
      <c r="D530" s="17"/>
      <c r="E530" s="17"/>
      <c r="G530" s="15"/>
      <c r="I530" s="16"/>
      <c r="M530" s="15"/>
      <c r="N530" s="18"/>
      <c r="O530" s="19"/>
      <c r="P530" s="18"/>
    </row>
    <row r="531" spans="4:16" ht="12.5" x14ac:dyDescent="0.25">
      <c r="D531" s="17"/>
      <c r="E531" s="17"/>
      <c r="G531" s="15"/>
      <c r="I531" s="16"/>
      <c r="M531" s="15"/>
      <c r="N531" s="18"/>
      <c r="O531" s="19"/>
      <c r="P531" s="18"/>
    </row>
    <row r="532" spans="4:16" ht="12.5" x14ac:dyDescent="0.25">
      <c r="D532" s="17"/>
      <c r="E532" s="17"/>
      <c r="G532" s="15"/>
      <c r="I532" s="16"/>
      <c r="M532" s="15"/>
      <c r="N532" s="18"/>
      <c r="O532" s="19"/>
      <c r="P532" s="18"/>
    </row>
    <row r="533" spans="4:16" ht="12.5" x14ac:dyDescent="0.25">
      <c r="D533" s="17"/>
      <c r="E533" s="17"/>
      <c r="G533" s="15"/>
      <c r="I533" s="16"/>
      <c r="M533" s="15"/>
      <c r="N533" s="18"/>
      <c r="O533" s="19"/>
      <c r="P533" s="18"/>
    </row>
    <row r="534" spans="4:16" ht="12.5" x14ac:dyDescent="0.25">
      <c r="D534" s="17"/>
      <c r="E534" s="17"/>
      <c r="G534" s="15"/>
      <c r="I534" s="16"/>
      <c r="M534" s="15"/>
      <c r="N534" s="18"/>
      <c r="O534" s="19"/>
      <c r="P534" s="18"/>
    </row>
    <row r="535" spans="4:16" ht="12.5" x14ac:dyDescent="0.25">
      <c r="D535" s="17"/>
      <c r="E535" s="17"/>
      <c r="G535" s="15"/>
      <c r="I535" s="16"/>
      <c r="M535" s="15"/>
      <c r="N535" s="18"/>
      <c r="O535" s="19"/>
      <c r="P535" s="18"/>
    </row>
    <row r="536" spans="4:16" ht="12.5" x14ac:dyDescent="0.25">
      <c r="D536" s="17"/>
      <c r="E536" s="17"/>
      <c r="G536" s="15"/>
      <c r="I536" s="16"/>
      <c r="M536" s="15"/>
      <c r="N536" s="18"/>
      <c r="O536" s="19"/>
      <c r="P536" s="18"/>
    </row>
    <row r="537" spans="4:16" ht="12.5" x14ac:dyDescent="0.25">
      <c r="D537" s="17"/>
      <c r="E537" s="17"/>
      <c r="G537" s="15"/>
      <c r="I537" s="16"/>
      <c r="M537" s="15"/>
      <c r="N537" s="18"/>
      <c r="O537" s="19"/>
      <c r="P537" s="18"/>
    </row>
    <row r="538" spans="4:16" ht="12.5" x14ac:dyDescent="0.25">
      <c r="D538" s="17"/>
      <c r="E538" s="17"/>
      <c r="G538" s="15"/>
      <c r="I538" s="16"/>
      <c r="M538" s="15"/>
      <c r="N538" s="18"/>
      <c r="O538" s="19"/>
      <c r="P538" s="18"/>
    </row>
    <row r="539" spans="4:16" ht="12.5" x14ac:dyDescent="0.25">
      <c r="D539" s="17"/>
      <c r="E539" s="17"/>
      <c r="G539" s="15"/>
      <c r="I539" s="16"/>
      <c r="M539" s="15"/>
      <c r="N539" s="18"/>
      <c r="O539" s="19"/>
      <c r="P539" s="18"/>
    </row>
    <row r="540" spans="4:16" ht="12.5" x14ac:dyDescent="0.25">
      <c r="D540" s="17"/>
      <c r="E540" s="17"/>
      <c r="G540" s="15"/>
      <c r="I540" s="16"/>
      <c r="M540" s="15"/>
      <c r="N540" s="18"/>
      <c r="O540" s="19"/>
      <c r="P540" s="18"/>
    </row>
    <row r="541" spans="4:16" ht="12.5" x14ac:dyDescent="0.25">
      <c r="D541" s="17"/>
      <c r="E541" s="17"/>
      <c r="G541" s="15"/>
      <c r="I541" s="16"/>
      <c r="M541" s="15"/>
      <c r="N541" s="18"/>
      <c r="O541" s="19"/>
      <c r="P541" s="18"/>
    </row>
    <row r="542" spans="4:16" ht="12.5" x14ac:dyDescent="0.25">
      <c r="D542" s="17"/>
      <c r="E542" s="17"/>
      <c r="G542" s="15"/>
      <c r="I542" s="16"/>
      <c r="M542" s="15"/>
      <c r="N542" s="18"/>
      <c r="O542" s="19"/>
      <c r="P542" s="18"/>
    </row>
    <row r="543" spans="4:16" ht="12.5" x14ac:dyDescent="0.25">
      <c r="D543" s="17"/>
      <c r="E543" s="17"/>
      <c r="G543" s="15"/>
      <c r="I543" s="16"/>
      <c r="M543" s="15"/>
      <c r="N543" s="18"/>
      <c r="O543" s="19"/>
      <c r="P543" s="18"/>
    </row>
    <row r="544" spans="4:16" ht="12.5" x14ac:dyDescent="0.25">
      <c r="D544" s="17"/>
      <c r="E544" s="17"/>
      <c r="G544" s="15"/>
      <c r="I544" s="16"/>
      <c r="M544" s="15"/>
      <c r="N544" s="18"/>
      <c r="O544" s="19"/>
      <c r="P544" s="18"/>
    </row>
    <row r="545" spans="4:16" ht="12.5" x14ac:dyDescent="0.25">
      <c r="D545" s="17"/>
      <c r="E545" s="17"/>
      <c r="G545" s="15"/>
      <c r="I545" s="16"/>
      <c r="M545" s="15"/>
      <c r="N545" s="18"/>
      <c r="O545" s="19"/>
      <c r="P545" s="18"/>
    </row>
    <row r="546" spans="4:16" ht="12.5" x14ac:dyDescent="0.25">
      <c r="D546" s="17"/>
      <c r="E546" s="17"/>
      <c r="G546" s="15"/>
      <c r="I546" s="16"/>
      <c r="M546" s="15"/>
      <c r="N546" s="18"/>
      <c r="O546" s="19"/>
      <c r="P546" s="18"/>
    </row>
    <row r="547" spans="4:16" ht="12.5" x14ac:dyDescent="0.25">
      <c r="D547" s="17"/>
      <c r="E547" s="17"/>
      <c r="G547" s="15"/>
      <c r="I547" s="16"/>
      <c r="M547" s="15"/>
      <c r="N547" s="18"/>
      <c r="O547" s="19"/>
      <c r="P547" s="18"/>
    </row>
    <row r="548" spans="4:16" ht="12.5" x14ac:dyDescent="0.25">
      <c r="D548" s="17"/>
      <c r="E548" s="17"/>
      <c r="G548" s="15"/>
      <c r="I548" s="16"/>
      <c r="M548" s="15"/>
      <c r="N548" s="18"/>
      <c r="O548" s="19"/>
      <c r="P548" s="18"/>
    </row>
    <row r="549" spans="4:16" ht="12.5" x14ac:dyDescent="0.25">
      <c r="D549" s="17"/>
      <c r="E549" s="17"/>
      <c r="G549" s="15"/>
      <c r="I549" s="16"/>
      <c r="M549" s="15"/>
      <c r="N549" s="18"/>
      <c r="O549" s="19"/>
      <c r="P549" s="18"/>
    </row>
    <row r="550" spans="4:16" ht="12.5" x14ac:dyDescent="0.25">
      <c r="D550" s="17"/>
      <c r="E550" s="17"/>
      <c r="G550" s="15"/>
      <c r="I550" s="16"/>
      <c r="M550" s="15"/>
      <c r="N550" s="18"/>
      <c r="O550" s="19"/>
      <c r="P550" s="18"/>
    </row>
    <row r="551" spans="4:16" ht="12.5" x14ac:dyDescent="0.25">
      <c r="D551" s="17"/>
      <c r="E551" s="17"/>
      <c r="G551" s="15"/>
      <c r="I551" s="16"/>
      <c r="M551" s="15"/>
      <c r="N551" s="18"/>
      <c r="O551" s="19"/>
      <c r="P551" s="18"/>
    </row>
    <row r="552" spans="4:16" ht="12.5" x14ac:dyDescent="0.25">
      <c r="D552" s="17"/>
      <c r="E552" s="17"/>
      <c r="G552" s="15"/>
      <c r="I552" s="16"/>
      <c r="M552" s="15"/>
      <c r="N552" s="18"/>
      <c r="O552" s="19"/>
      <c r="P552" s="18"/>
    </row>
    <row r="553" spans="4:16" ht="12.5" x14ac:dyDescent="0.25">
      <c r="D553" s="17"/>
      <c r="E553" s="17"/>
      <c r="G553" s="15"/>
      <c r="I553" s="16"/>
      <c r="M553" s="15"/>
      <c r="N553" s="18"/>
      <c r="O553" s="19"/>
      <c r="P553" s="18"/>
    </row>
    <row r="554" spans="4:16" ht="12.5" x14ac:dyDescent="0.25">
      <c r="D554" s="17"/>
      <c r="E554" s="17"/>
      <c r="G554" s="15"/>
      <c r="I554" s="16"/>
      <c r="M554" s="15"/>
      <c r="N554" s="18"/>
      <c r="O554" s="19"/>
      <c r="P554" s="18"/>
    </row>
    <row r="555" spans="4:16" ht="12.5" x14ac:dyDescent="0.25">
      <c r="D555" s="17"/>
      <c r="E555" s="17"/>
      <c r="G555" s="15"/>
      <c r="I555" s="16"/>
      <c r="M555" s="15"/>
      <c r="N555" s="18"/>
      <c r="O555" s="19"/>
      <c r="P555" s="18"/>
    </row>
    <row r="556" spans="4:16" ht="12.5" x14ac:dyDescent="0.25">
      <c r="D556" s="17"/>
      <c r="E556" s="17"/>
      <c r="G556" s="15"/>
      <c r="I556" s="16"/>
      <c r="M556" s="15"/>
      <c r="N556" s="18"/>
      <c r="O556" s="19"/>
      <c r="P556" s="18"/>
    </row>
    <row r="557" spans="4:16" ht="12.5" x14ac:dyDescent="0.25">
      <c r="D557" s="17"/>
      <c r="E557" s="17"/>
      <c r="G557" s="15"/>
      <c r="I557" s="16"/>
      <c r="M557" s="15"/>
      <c r="N557" s="18"/>
      <c r="O557" s="19"/>
      <c r="P557" s="18"/>
    </row>
    <row r="558" spans="4:16" ht="12.5" x14ac:dyDescent="0.25">
      <c r="D558" s="17"/>
      <c r="E558" s="17"/>
      <c r="G558" s="15"/>
      <c r="I558" s="16"/>
      <c r="M558" s="15"/>
      <c r="N558" s="18"/>
      <c r="O558" s="19"/>
      <c r="P558" s="18"/>
    </row>
    <row r="559" spans="4:16" ht="12.5" x14ac:dyDescent="0.25">
      <c r="D559" s="17"/>
      <c r="E559" s="17"/>
      <c r="G559" s="15"/>
      <c r="I559" s="16"/>
      <c r="M559" s="15"/>
      <c r="N559" s="18"/>
      <c r="O559" s="19"/>
      <c r="P559" s="18"/>
    </row>
    <row r="560" spans="4:16" ht="12.5" x14ac:dyDescent="0.25">
      <c r="D560" s="17"/>
      <c r="E560" s="17"/>
      <c r="G560" s="15"/>
      <c r="I560" s="16"/>
      <c r="M560" s="15"/>
      <c r="N560" s="18"/>
      <c r="O560" s="19"/>
      <c r="P560" s="18"/>
    </row>
    <row r="561" spans="4:16" ht="12.5" x14ac:dyDescent="0.25">
      <c r="D561" s="17"/>
      <c r="E561" s="17"/>
      <c r="G561" s="15"/>
      <c r="I561" s="16"/>
      <c r="M561" s="15"/>
      <c r="N561" s="18"/>
      <c r="O561" s="19"/>
      <c r="P561" s="18"/>
    </row>
    <row r="562" spans="4:16" ht="12.5" x14ac:dyDescent="0.25">
      <c r="D562" s="17"/>
      <c r="E562" s="17"/>
      <c r="G562" s="15"/>
      <c r="I562" s="16"/>
      <c r="M562" s="15"/>
      <c r="N562" s="18"/>
      <c r="O562" s="19"/>
      <c r="P562" s="18"/>
    </row>
    <row r="563" spans="4:16" ht="12.5" x14ac:dyDescent="0.25">
      <c r="D563" s="17"/>
      <c r="E563" s="17"/>
      <c r="G563" s="15"/>
      <c r="I563" s="16"/>
      <c r="M563" s="15"/>
      <c r="N563" s="18"/>
      <c r="O563" s="19"/>
      <c r="P563" s="18"/>
    </row>
    <row r="564" spans="4:16" ht="12.5" x14ac:dyDescent="0.25">
      <c r="D564" s="17"/>
      <c r="E564" s="17"/>
      <c r="G564" s="15"/>
      <c r="I564" s="16"/>
      <c r="M564" s="15"/>
      <c r="N564" s="18"/>
      <c r="O564" s="19"/>
      <c r="P564" s="18"/>
    </row>
    <row r="565" spans="4:16" ht="12.5" x14ac:dyDescent="0.25">
      <c r="D565" s="17"/>
      <c r="E565" s="17"/>
      <c r="G565" s="15"/>
      <c r="I565" s="16"/>
      <c r="M565" s="15"/>
      <c r="N565" s="18"/>
      <c r="O565" s="19"/>
      <c r="P565" s="18"/>
    </row>
    <row r="566" spans="4:16" ht="12.5" x14ac:dyDescent="0.25">
      <c r="D566" s="17"/>
      <c r="E566" s="17"/>
      <c r="G566" s="15"/>
      <c r="I566" s="16"/>
      <c r="M566" s="15"/>
      <c r="N566" s="18"/>
      <c r="O566" s="19"/>
      <c r="P566" s="18"/>
    </row>
    <row r="567" spans="4:16" ht="12.5" x14ac:dyDescent="0.25">
      <c r="D567" s="17"/>
      <c r="E567" s="17"/>
      <c r="G567" s="15"/>
      <c r="I567" s="16"/>
      <c r="M567" s="15"/>
      <c r="N567" s="18"/>
      <c r="O567" s="19"/>
      <c r="P567" s="18"/>
    </row>
    <row r="568" spans="4:16" ht="12.5" x14ac:dyDescent="0.25">
      <c r="D568" s="17"/>
      <c r="E568" s="17"/>
      <c r="G568" s="15"/>
      <c r="I568" s="16"/>
      <c r="M568" s="15"/>
      <c r="N568" s="18"/>
      <c r="O568" s="19"/>
      <c r="P568" s="18"/>
    </row>
    <row r="569" spans="4:16" ht="12.5" x14ac:dyDescent="0.25">
      <c r="D569" s="17"/>
      <c r="E569" s="17"/>
      <c r="G569" s="15"/>
      <c r="I569" s="16"/>
      <c r="M569" s="15"/>
      <c r="N569" s="18"/>
      <c r="O569" s="19"/>
      <c r="P569" s="18"/>
    </row>
    <row r="570" spans="4:16" ht="12.5" x14ac:dyDescent="0.25">
      <c r="D570" s="17"/>
      <c r="E570" s="17"/>
      <c r="G570" s="15"/>
      <c r="I570" s="16"/>
      <c r="M570" s="15"/>
      <c r="N570" s="18"/>
      <c r="O570" s="19"/>
      <c r="P570" s="18"/>
    </row>
    <row r="571" spans="4:16" ht="12.5" x14ac:dyDescent="0.25">
      <c r="D571" s="17"/>
      <c r="E571" s="17"/>
      <c r="G571" s="15"/>
      <c r="I571" s="16"/>
      <c r="M571" s="15"/>
      <c r="N571" s="18"/>
      <c r="O571" s="19"/>
      <c r="P571" s="18"/>
    </row>
    <row r="572" spans="4:16" ht="12.5" x14ac:dyDescent="0.25">
      <c r="D572" s="17"/>
      <c r="E572" s="17"/>
      <c r="G572" s="15"/>
      <c r="I572" s="16"/>
      <c r="M572" s="15"/>
      <c r="N572" s="18"/>
      <c r="O572" s="19"/>
      <c r="P572" s="18"/>
    </row>
    <row r="573" spans="4:16" ht="12.5" x14ac:dyDescent="0.25">
      <c r="D573" s="17"/>
      <c r="E573" s="17"/>
      <c r="G573" s="15"/>
      <c r="I573" s="16"/>
      <c r="M573" s="15"/>
      <c r="N573" s="18"/>
      <c r="O573" s="19"/>
      <c r="P573" s="18"/>
    </row>
    <row r="574" spans="4:16" ht="12.5" x14ac:dyDescent="0.25">
      <c r="D574" s="17"/>
      <c r="E574" s="17"/>
      <c r="G574" s="15"/>
      <c r="I574" s="16"/>
      <c r="M574" s="15"/>
      <c r="N574" s="18"/>
      <c r="O574" s="19"/>
      <c r="P574" s="18"/>
    </row>
    <row r="575" spans="4:16" ht="12.5" x14ac:dyDescent="0.25">
      <c r="D575" s="17"/>
      <c r="E575" s="17"/>
      <c r="G575" s="15"/>
      <c r="I575" s="16"/>
      <c r="M575" s="15"/>
      <c r="N575" s="18"/>
      <c r="O575" s="19"/>
      <c r="P575" s="18"/>
    </row>
    <row r="576" spans="4:16" ht="12.5" x14ac:dyDescent="0.25">
      <c r="D576" s="17"/>
      <c r="E576" s="17"/>
      <c r="G576" s="15"/>
      <c r="I576" s="16"/>
      <c r="M576" s="15"/>
      <c r="N576" s="18"/>
      <c r="O576" s="19"/>
      <c r="P576" s="18"/>
    </row>
    <row r="577" spans="4:16" ht="12.5" x14ac:dyDescent="0.25">
      <c r="D577" s="17"/>
      <c r="E577" s="17"/>
      <c r="G577" s="15"/>
      <c r="I577" s="16"/>
      <c r="M577" s="15"/>
      <c r="N577" s="18"/>
      <c r="O577" s="19"/>
      <c r="P577" s="18"/>
    </row>
    <row r="578" spans="4:16" ht="12.5" x14ac:dyDescent="0.25">
      <c r="D578" s="17"/>
      <c r="E578" s="17"/>
      <c r="G578" s="15"/>
      <c r="I578" s="16"/>
      <c r="M578" s="15"/>
      <c r="N578" s="18"/>
      <c r="O578" s="19"/>
      <c r="P578" s="18"/>
    </row>
    <row r="579" spans="4:16" ht="12.5" x14ac:dyDescent="0.25">
      <c r="D579" s="17"/>
      <c r="E579" s="17"/>
      <c r="G579" s="15"/>
      <c r="I579" s="16"/>
      <c r="M579" s="15"/>
      <c r="N579" s="18"/>
      <c r="O579" s="19"/>
      <c r="P579" s="18"/>
    </row>
    <row r="580" spans="4:16" ht="12.5" x14ac:dyDescent="0.25">
      <c r="D580" s="17"/>
      <c r="E580" s="17"/>
      <c r="G580" s="15"/>
      <c r="I580" s="16"/>
      <c r="M580" s="15"/>
      <c r="N580" s="18"/>
      <c r="O580" s="19"/>
      <c r="P580" s="18"/>
    </row>
    <row r="581" spans="4:16" ht="12.5" x14ac:dyDescent="0.25">
      <c r="D581" s="17"/>
      <c r="E581" s="17"/>
      <c r="G581" s="15"/>
      <c r="I581" s="16"/>
      <c r="M581" s="15"/>
      <c r="N581" s="18"/>
      <c r="O581" s="19"/>
      <c r="P581" s="18"/>
    </row>
    <row r="582" spans="4:16" ht="12.5" x14ac:dyDescent="0.25">
      <c r="D582" s="17"/>
      <c r="E582" s="17"/>
      <c r="G582" s="15"/>
      <c r="I582" s="16"/>
      <c r="M582" s="15"/>
      <c r="N582" s="18"/>
      <c r="O582" s="19"/>
      <c r="P582" s="18"/>
    </row>
    <row r="583" spans="4:16" ht="12.5" x14ac:dyDescent="0.25">
      <c r="D583" s="17"/>
      <c r="E583" s="17"/>
      <c r="G583" s="15"/>
      <c r="I583" s="16"/>
      <c r="M583" s="15"/>
      <c r="N583" s="18"/>
      <c r="O583" s="19"/>
      <c r="P583" s="18"/>
    </row>
    <row r="584" spans="4:16" ht="12.5" x14ac:dyDescent="0.25">
      <c r="D584" s="17"/>
      <c r="E584" s="17"/>
      <c r="G584" s="15"/>
      <c r="I584" s="16"/>
      <c r="M584" s="15"/>
      <c r="N584" s="18"/>
      <c r="O584" s="19"/>
      <c r="P584" s="18"/>
    </row>
    <row r="585" spans="4:16" ht="12.5" x14ac:dyDescent="0.25">
      <c r="D585" s="17"/>
      <c r="E585" s="17"/>
      <c r="G585" s="15"/>
      <c r="I585" s="16"/>
      <c r="M585" s="15"/>
      <c r="N585" s="18"/>
      <c r="O585" s="19"/>
      <c r="P585" s="18"/>
    </row>
    <row r="586" spans="4:16" ht="12.5" x14ac:dyDescent="0.25">
      <c r="D586" s="17"/>
      <c r="E586" s="17"/>
      <c r="G586" s="15"/>
      <c r="I586" s="16"/>
      <c r="M586" s="15"/>
      <c r="N586" s="18"/>
      <c r="O586" s="19"/>
      <c r="P586" s="18"/>
    </row>
    <row r="587" spans="4:16" ht="12.5" x14ac:dyDescent="0.25">
      <c r="D587" s="17"/>
      <c r="E587" s="17"/>
      <c r="G587" s="15"/>
      <c r="I587" s="16"/>
      <c r="M587" s="15"/>
      <c r="N587" s="18"/>
      <c r="O587" s="19"/>
      <c r="P587" s="18"/>
    </row>
    <row r="588" spans="4:16" ht="12.5" x14ac:dyDescent="0.25">
      <c r="D588" s="17"/>
      <c r="E588" s="17"/>
      <c r="G588" s="15"/>
      <c r="I588" s="16"/>
      <c r="M588" s="15"/>
      <c r="N588" s="18"/>
      <c r="O588" s="19"/>
      <c r="P588" s="18"/>
    </row>
    <row r="589" spans="4:16" ht="12.5" x14ac:dyDescent="0.25">
      <c r="D589" s="17"/>
      <c r="E589" s="17"/>
      <c r="G589" s="15"/>
      <c r="I589" s="16"/>
      <c r="M589" s="15"/>
      <c r="N589" s="18"/>
      <c r="O589" s="19"/>
      <c r="P589" s="18"/>
    </row>
    <row r="590" spans="4:16" ht="12.5" x14ac:dyDescent="0.25">
      <c r="D590" s="17"/>
      <c r="E590" s="17"/>
      <c r="G590" s="15"/>
      <c r="I590" s="16"/>
      <c r="M590" s="15"/>
      <c r="N590" s="18"/>
      <c r="O590" s="19"/>
      <c r="P590" s="18"/>
    </row>
    <row r="591" spans="4:16" ht="12.5" x14ac:dyDescent="0.25">
      <c r="D591" s="17"/>
      <c r="E591" s="17"/>
      <c r="G591" s="15"/>
      <c r="I591" s="16"/>
      <c r="M591" s="15"/>
      <c r="N591" s="18"/>
      <c r="O591" s="19"/>
      <c r="P591" s="18"/>
    </row>
    <row r="592" spans="4:16" ht="12.5" x14ac:dyDescent="0.25">
      <c r="D592" s="17"/>
      <c r="E592" s="17"/>
      <c r="G592" s="15"/>
      <c r="I592" s="16"/>
      <c r="M592" s="15"/>
      <c r="N592" s="18"/>
      <c r="O592" s="19"/>
      <c r="P592" s="18"/>
    </row>
    <row r="593" spans="4:16" ht="12.5" x14ac:dyDescent="0.25">
      <c r="D593" s="17"/>
      <c r="E593" s="17"/>
      <c r="G593" s="15"/>
      <c r="I593" s="16"/>
      <c r="M593" s="15"/>
      <c r="N593" s="18"/>
      <c r="O593" s="19"/>
      <c r="P593" s="18"/>
    </row>
    <row r="594" spans="4:16" ht="12.5" x14ac:dyDescent="0.25">
      <c r="D594" s="17"/>
      <c r="E594" s="17"/>
      <c r="G594" s="15"/>
      <c r="I594" s="16"/>
      <c r="M594" s="15"/>
      <c r="N594" s="18"/>
      <c r="O594" s="19"/>
      <c r="P594" s="18"/>
    </row>
    <row r="595" spans="4:16" ht="12.5" x14ac:dyDescent="0.25">
      <c r="D595" s="17"/>
      <c r="E595" s="17"/>
      <c r="G595" s="15"/>
      <c r="I595" s="16"/>
      <c r="M595" s="15"/>
      <c r="N595" s="18"/>
      <c r="O595" s="19"/>
      <c r="P595" s="18"/>
    </row>
    <row r="596" spans="4:16" ht="12.5" x14ac:dyDescent="0.25">
      <c r="D596" s="17"/>
      <c r="E596" s="17"/>
      <c r="G596" s="15"/>
      <c r="I596" s="16"/>
      <c r="M596" s="15"/>
      <c r="N596" s="18"/>
      <c r="O596" s="19"/>
      <c r="P596" s="18"/>
    </row>
    <row r="597" spans="4:16" ht="12.5" x14ac:dyDescent="0.25">
      <c r="D597" s="17"/>
      <c r="E597" s="17"/>
      <c r="G597" s="15"/>
      <c r="I597" s="16"/>
      <c r="M597" s="15"/>
      <c r="N597" s="18"/>
      <c r="O597" s="19"/>
      <c r="P597" s="18"/>
    </row>
    <row r="598" spans="4:16" ht="12.5" x14ac:dyDescent="0.25">
      <c r="D598" s="17"/>
      <c r="E598" s="17"/>
      <c r="G598" s="15"/>
      <c r="I598" s="16"/>
      <c r="M598" s="15"/>
      <c r="N598" s="18"/>
      <c r="O598" s="19"/>
      <c r="P598" s="18"/>
    </row>
    <row r="599" spans="4:16" ht="12.5" x14ac:dyDescent="0.25">
      <c r="D599" s="17"/>
      <c r="E599" s="17"/>
      <c r="G599" s="15"/>
      <c r="I599" s="16"/>
      <c r="M599" s="15"/>
      <c r="N599" s="18"/>
      <c r="O599" s="19"/>
      <c r="P599" s="18"/>
    </row>
    <row r="600" spans="4:16" ht="12.5" x14ac:dyDescent="0.25">
      <c r="D600" s="17"/>
      <c r="E600" s="17"/>
      <c r="G600" s="15"/>
      <c r="I600" s="16"/>
      <c r="M600" s="15"/>
      <c r="N600" s="18"/>
      <c r="O600" s="19"/>
      <c r="P600" s="18"/>
    </row>
    <row r="601" spans="4:16" ht="12.5" x14ac:dyDescent="0.25">
      <c r="D601" s="17"/>
      <c r="E601" s="17"/>
      <c r="G601" s="15"/>
      <c r="I601" s="16"/>
      <c r="M601" s="15"/>
      <c r="N601" s="18"/>
      <c r="O601" s="19"/>
      <c r="P601" s="18"/>
    </row>
    <row r="602" spans="4:16" ht="12.5" x14ac:dyDescent="0.25">
      <c r="D602" s="17"/>
      <c r="E602" s="17"/>
      <c r="G602" s="15"/>
      <c r="I602" s="16"/>
      <c r="M602" s="15"/>
      <c r="N602" s="18"/>
      <c r="O602" s="19"/>
      <c r="P602" s="18"/>
    </row>
    <row r="603" spans="4:16" ht="12.5" x14ac:dyDescent="0.25">
      <c r="D603" s="17"/>
      <c r="E603" s="17"/>
      <c r="G603" s="15"/>
      <c r="I603" s="16"/>
      <c r="M603" s="15"/>
      <c r="N603" s="18"/>
      <c r="O603" s="19"/>
      <c r="P603" s="18"/>
    </row>
    <row r="604" spans="4:16" ht="12.5" x14ac:dyDescent="0.25">
      <c r="D604" s="17"/>
      <c r="E604" s="17"/>
      <c r="G604" s="15"/>
      <c r="I604" s="16"/>
      <c r="M604" s="15"/>
      <c r="N604" s="18"/>
      <c r="O604" s="19"/>
      <c r="P604" s="18"/>
    </row>
    <row r="605" spans="4:16" ht="12.5" x14ac:dyDescent="0.25">
      <c r="D605" s="17"/>
      <c r="E605" s="17"/>
      <c r="G605" s="15"/>
      <c r="I605" s="16"/>
      <c r="M605" s="15"/>
      <c r="N605" s="18"/>
      <c r="O605" s="19"/>
      <c r="P605" s="18"/>
    </row>
    <row r="606" spans="4:16" ht="12.5" x14ac:dyDescent="0.25">
      <c r="D606" s="17"/>
      <c r="E606" s="17"/>
      <c r="G606" s="15"/>
      <c r="I606" s="16"/>
      <c r="M606" s="15"/>
      <c r="N606" s="18"/>
      <c r="O606" s="19"/>
      <c r="P606" s="18"/>
    </row>
    <row r="607" spans="4:16" ht="12.5" x14ac:dyDescent="0.25">
      <c r="D607" s="17"/>
      <c r="E607" s="17"/>
      <c r="G607" s="15"/>
      <c r="I607" s="16"/>
      <c r="M607" s="15"/>
      <c r="N607" s="18"/>
      <c r="O607" s="19"/>
      <c r="P607" s="18"/>
    </row>
    <row r="608" spans="4:16" ht="12.5" x14ac:dyDescent="0.25">
      <c r="D608" s="17"/>
      <c r="E608" s="17"/>
      <c r="G608" s="15"/>
      <c r="I608" s="16"/>
      <c r="M608" s="15"/>
      <c r="N608" s="18"/>
      <c r="O608" s="19"/>
      <c r="P608" s="18"/>
    </row>
    <row r="609" spans="4:16" ht="12.5" x14ac:dyDescent="0.25">
      <c r="D609" s="17"/>
      <c r="E609" s="17"/>
      <c r="G609" s="15"/>
      <c r="I609" s="16"/>
      <c r="M609" s="15"/>
      <c r="N609" s="18"/>
      <c r="O609" s="19"/>
      <c r="P609" s="18"/>
    </row>
    <row r="610" spans="4:16" ht="12.5" x14ac:dyDescent="0.25">
      <c r="D610" s="17"/>
      <c r="E610" s="17"/>
      <c r="G610" s="15"/>
      <c r="I610" s="16"/>
      <c r="M610" s="15"/>
      <c r="N610" s="18"/>
      <c r="O610" s="19"/>
      <c r="P610" s="18"/>
    </row>
    <row r="611" spans="4:16" ht="12.5" x14ac:dyDescent="0.25">
      <c r="D611" s="17"/>
      <c r="E611" s="17"/>
      <c r="G611" s="15"/>
      <c r="I611" s="16"/>
      <c r="M611" s="15"/>
      <c r="N611" s="18"/>
      <c r="O611" s="19"/>
      <c r="P611" s="18"/>
    </row>
    <row r="612" spans="4:16" ht="12.5" x14ac:dyDescent="0.25">
      <c r="D612" s="17"/>
      <c r="E612" s="17"/>
      <c r="G612" s="15"/>
      <c r="I612" s="16"/>
      <c r="M612" s="15"/>
      <c r="N612" s="18"/>
      <c r="O612" s="19"/>
      <c r="P612" s="18"/>
    </row>
    <row r="613" spans="4:16" ht="12.5" x14ac:dyDescent="0.25">
      <c r="D613" s="17"/>
      <c r="E613" s="17"/>
      <c r="G613" s="15"/>
      <c r="I613" s="16"/>
      <c r="M613" s="15"/>
      <c r="N613" s="18"/>
      <c r="O613" s="19"/>
      <c r="P613" s="18"/>
    </row>
    <row r="614" spans="4:16" ht="12.5" x14ac:dyDescent="0.25">
      <c r="D614" s="17"/>
      <c r="E614" s="17"/>
      <c r="G614" s="15"/>
      <c r="I614" s="16"/>
      <c r="M614" s="15"/>
      <c r="N614" s="18"/>
      <c r="O614" s="19"/>
      <c r="P614" s="18"/>
    </row>
    <row r="615" spans="4:16" ht="12.5" x14ac:dyDescent="0.25">
      <c r="D615" s="17"/>
      <c r="E615" s="17"/>
      <c r="G615" s="15"/>
      <c r="I615" s="16"/>
      <c r="M615" s="15"/>
      <c r="N615" s="18"/>
      <c r="O615" s="19"/>
      <c r="P615" s="18"/>
    </row>
    <row r="616" spans="4:16" ht="12.5" x14ac:dyDescent="0.25">
      <c r="D616" s="17"/>
      <c r="E616" s="17"/>
      <c r="G616" s="15"/>
      <c r="I616" s="16"/>
      <c r="M616" s="15"/>
      <c r="N616" s="18"/>
      <c r="O616" s="19"/>
      <c r="P616" s="18"/>
    </row>
    <row r="617" spans="4:16" ht="12.5" x14ac:dyDescent="0.25">
      <c r="D617" s="17"/>
      <c r="E617" s="17"/>
      <c r="G617" s="15"/>
      <c r="I617" s="16"/>
      <c r="M617" s="15"/>
      <c r="N617" s="18"/>
      <c r="O617" s="19"/>
      <c r="P617" s="18"/>
    </row>
    <row r="618" spans="4:16" ht="12.5" x14ac:dyDescent="0.25">
      <c r="D618" s="17"/>
      <c r="E618" s="17"/>
      <c r="G618" s="15"/>
      <c r="I618" s="16"/>
      <c r="M618" s="15"/>
      <c r="N618" s="18"/>
      <c r="O618" s="19"/>
      <c r="P618" s="18"/>
    </row>
    <row r="619" spans="4:16" ht="12.5" x14ac:dyDescent="0.25">
      <c r="D619" s="17"/>
      <c r="E619" s="17"/>
      <c r="G619" s="15"/>
      <c r="I619" s="16"/>
      <c r="M619" s="15"/>
      <c r="N619" s="18"/>
      <c r="O619" s="19"/>
      <c r="P619" s="18"/>
    </row>
    <row r="620" spans="4:16" ht="12.5" x14ac:dyDescent="0.25">
      <c r="D620" s="17"/>
      <c r="E620" s="17"/>
      <c r="G620" s="15"/>
      <c r="I620" s="16"/>
      <c r="M620" s="15"/>
      <c r="N620" s="18"/>
      <c r="O620" s="19"/>
      <c r="P620" s="18"/>
    </row>
    <row r="621" spans="4:16" ht="12.5" x14ac:dyDescent="0.25">
      <c r="D621" s="17"/>
      <c r="E621" s="17"/>
      <c r="G621" s="15"/>
      <c r="I621" s="16"/>
      <c r="M621" s="15"/>
      <c r="N621" s="18"/>
      <c r="O621" s="19"/>
      <c r="P621" s="18"/>
    </row>
    <row r="622" spans="4:16" ht="12.5" x14ac:dyDescent="0.25">
      <c r="D622" s="17"/>
      <c r="E622" s="17"/>
      <c r="G622" s="15"/>
      <c r="I622" s="16"/>
      <c r="M622" s="15"/>
      <c r="N622" s="18"/>
      <c r="O622" s="19"/>
      <c r="P622" s="18"/>
    </row>
    <row r="623" spans="4:16" ht="12.5" x14ac:dyDescent="0.25">
      <c r="D623" s="17"/>
      <c r="E623" s="17"/>
      <c r="G623" s="15"/>
      <c r="I623" s="16"/>
      <c r="M623" s="15"/>
      <c r="N623" s="18"/>
      <c r="O623" s="19"/>
      <c r="P623" s="18"/>
    </row>
    <row r="624" spans="4:16" ht="12.5" x14ac:dyDescent="0.25">
      <c r="D624" s="17"/>
      <c r="E624" s="17"/>
      <c r="G624" s="15"/>
      <c r="I624" s="16"/>
      <c r="M624" s="15"/>
      <c r="N624" s="18"/>
      <c r="O624" s="19"/>
      <c r="P624" s="18"/>
    </row>
    <row r="625" spans="4:16" ht="12.5" x14ac:dyDescent="0.25">
      <c r="D625" s="17"/>
      <c r="E625" s="17"/>
      <c r="G625" s="15"/>
      <c r="I625" s="16"/>
      <c r="M625" s="15"/>
      <c r="N625" s="18"/>
      <c r="O625" s="19"/>
      <c r="P625" s="18"/>
    </row>
    <row r="626" spans="4:16" ht="12.5" x14ac:dyDescent="0.25">
      <c r="D626" s="17"/>
      <c r="E626" s="17"/>
      <c r="G626" s="15"/>
      <c r="I626" s="16"/>
      <c r="M626" s="15"/>
      <c r="N626" s="18"/>
      <c r="O626" s="19"/>
      <c r="P626" s="18"/>
    </row>
    <row r="627" spans="4:16" ht="12.5" x14ac:dyDescent="0.25">
      <c r="D627" s="17"/>
      <c r="E627" s="17"/>
      <c r="G627" s="15"/>
      <c r="I627" s="16"/>
      <c r="M627" s="15"/>
      <c r="N627" s="18"/>
      <c r="O627" s="19"/>
      <c r="P627" s="18"/>
    </row>
    <row r="628" spans="4:16" ht="12.5" x14ac:dyDescent="0.25">
      <c r="D628" s="17"/>
      <c r="E628" s="17"/>
      <c r="G628" s="15"/>
      <c r="I628" s="16"/>
      <c r="M628" s="15"/>
      <c r="N628" s="18"/>
      <c r="O628" s="19"/>
      <c r="P628" s="18"/>
    </row>
    <row r="629" spans="4:16" ht="12.5" x14ac:dyDescent="0.25">
      <c r="D629" s="17"/>
      <c r="E629" s="17"/>
      <c r="G629" s="15"/>
      <c r="I629" s="16"/>
      <c r="M629" s="15"/>
      <c r="N629" s="18"/>
      <c r="O629" s="19"/>
      <c r="P629" s="18"/>
    </row>
    <row r="630" spans="4:16" ht="12.5" x14ac:dyDescent="0.25">
      <c r="D630" s="17"/>
      <c r="E630" s="17"/>
      <c r="G630" s="15"/>
      <c r="I630" s="16"/>
      <c r="M630" s="15"/>
      <c r="N630" s="18"/>
      <c r="O630" s="19"/>
      <c r="P630" s="18"/>
    </row>
    <row r="631" spans="4:16" ht="12.5" x14ac:dyDescent="0.25">
      <c r="D631" s="17"/>
      <c r="E631" s="17"/>
      <c r="G631" s="15"/>
      <c r="I631" s="16"/>
      <c r="M631" s="15"/>
      <c r="N631" s="18"/>
      <c r="O631" s="19"/>
      <c r="P631" s="18"/>
    </row>
    <row r="632" spans="4:16" ht="12.5" x14ac:dyDescent="0.25">
      <c r="D632" s="17"/>
      <c r="E632" s="17"/>
      <c r="G632" s="15"/>
      <c r="I632" s="16"/>
      <c r="M632" s="15"/>
      <c r="N632" s="18"/>
      <c r="O632" s="19"/>
      <c r="P632" s="18"/>
    </row>
    <row r="633" spans="4:16" ht="12.5" x14ac:dyDescent="0.25">
      <c r="D633" s="17"/>
      <c r="E633" s="17"/>
      <c r="G633" s="15"/>
      <c r="I633" s="16"/>
      <c r="M633" s="15"/>
      <c r="N633" s="18"/>
      <c r="O633" s="19"/>
      <c r="P633" s="18"/>
    </row>
    <row r="634" spans="4:16" ht="12.5" x14ac:dyDescent="0.25">
      <c r="D634" s="17"/>
      <c r="E634" s="17"/>
      <c r="G634" s="15"/>
      <c r="I634" s="16"/>
      <c r="M634" s="15"/>
      <c r="N634" s="18"/>
      <c r="O634" s="19"/>
      <c r="P634" s="18"/>
    </row>
    <row r="635" spans="4:16" ht="12.5" x14ac:dyDescent="0.25">
      <c r="D635" s="17"/>
      <c r="E635" s="17"/>
      <c r="G635" s="15"/>
      <c r="I635" s="16"/>
      <c r="M635" s="15"/>
      <c r="N635" s="18"/>
      <c r="O635" s="19"/>
      <c r="P635" s="18"/>
    </row>
    <row r="636" spans="4:16" ht="12.5" x14ac:dyDescent="0.25">
      <c r="D636" s="17"/>
      <c r="E636" s="17"/>
      <c r="G636" s="15"/>
      <c r="I636" s="16"/>
      <c r="M636" s="15"/>
      <c r="N636" s="18"/>
      <c r="O636" s="19"/>
      <c r="P636" s="18"/>
    </row>
    <row r="637" spans="4:16" ht="12.5" x14ac:dyDescent="0.25">
      <c r="D637" s="17"/>
      <c r="E637" s="17"/>
      <c r="G637" s="15"/>
      <c r="I637" s="16"/>
      <c r="M637" s="15"/>
      <c r="N637" s="18"/>
      <c r="O637" s="19"/>
      <c r="P637" s="18"/>
    </row>
    <row r="638" spans="4:16" ht="12.5" x14ac:dyDescent="0.25">
      <c r="D638" s="17"/>
      <c r="E638" s="17"/>
      <c r="G638" s="15"/>
      <c r="I638" s="16"/>
      <c r="M638" s="15"/>
      <c r="N638" s="18"/>
      <c r="O638" s="19"/>
      <c r="P638" s="18"/>
    </row>
    <row r="639" spans="4:16" ht="12.5" x14ac:dyDescent="0.25">
      <c r="D639" s="17"/>
      <c r="E639" s="17"/>
      <c r="G639" s="15"/>
      <c r="I639" s="16"/>
      <c r="M639" s="15"/>
      <c r="N639" s="18"/>
      <c r="O639" s="19"/>
      <c r="P639" s="18"/>
    </row>
    <row r="640" spans="4:16" ht="12.5" x14ac:dyDescent="0.25">
      <c r="D640" s="17"/>
      <c r="E640" s="17"/>
      <c r="G640" s="15"/>
      <c r="I640" s="16"/>
      <c r="M640" s="15"/>
      <c r="N640" s="18"/>
      <c r="O640" s="19"/>
      <c r="P640" s="18"/>
    </row>
    <row r="641" spans="4:16" ht="12.5" x14ac:dyDescent="0.25">
      <c r="D641" s="17"/>
      <c r="E641" s="17"/>
      <c r="G641" s="15"/>
      <c r="I641" s="16"/>
      <c r="M641" s="15"/>
      <c r="N641" s="18"/>
      <c r="O641" s="19"/>
      <c r="P641" s="18"/>
    </row>
    <row r="642" spans="4:16" ht="12.5" x14ac:dyDescent="0.25">
      <c r="D642" s="17"/>
      <c r="E642" s="17"/>
      <c r="G642" s="15"/>
      <c r="I642" s="16"/>
      <c r="M642" s="15"/>
      <c r="N642" s="18"/>
      <c r="O642" s="19"/>
      <c r="P642" s="18"/>
    </row>
    <row r="643" spans="4:16" ht="12.5" x14ac:dyDescent="0.25">
      <c r="D643" s="17"/>
      <c r="E643" s="17"/>
      <c r="G643" s="15"/>
      <c r="I643" s="16"/>
      <c r="M643" s="15"/>
      <c r="N643" s="18"/>
      <c r="O643" s="19"/>
      <c r="P643" s="18"/>
    </row>
    <row r="644" spans="4:16" ht="12.5" x14ac:dyDescent="0.25">
      <c r="D644" s="17"/>
      <c r="E644" s="17"/>
      <c r="G644" s="15"/>
      <c r="I644" s="16"/>
      <c r="M644" s="15"/>
      <c r="N644" s="18"/>
      <c r="O644" s="19"/>
      <c r="P644" s="18"/>
    </row>
    <row r="645" spans="4:16" ht="12.5" x14ac:dyDescent="0.25">
      <c r="D645" s="17"/>
      <c r="E645" s="17"/>
      <c r="G645" s="15"/>
      <c r="I645" s="16"/>
      <c r="M645" s="15"/>
      <c r="N645" s="18"/>
      <c r="O645" s="19"/>
      <c r="P645" s="18"/>
    </row>
    <row r="646" spans="4:16" ht="12.5" x14ac:dyDescent="0.25">
      <c r="D646" s="17"/>
      <c r="E646" s="17"/>
      <c r="G646" s="15"/>
      <c r="I646" s="16"/>
      <c r="M646" s="15"/>
      <c r="N646" s="18"/>
      <c r="O646" s="19"/>
      <c r="P646" s="18"/>
    </row>
    <row r="647" spans="4:16" ht="12.5" x14ac:dyDescent="0.25">
      <c r="D647" s="17"/>
      <c r="E647" s="17"/>
      <c r="G647" s="15"/>
      <c r="I647" s="16"/>
      <c r="M647" s="15"/>
      <c r="N647" s="18"/>
      <c r="O647" s="19"/>
      <c r="P647" s="18"/>
    </row>
    <row r="648" spans="4:16" ht="12.5" x14ac:dyDescent="0.25">
      <c r="D648" s="17"/>
      <c r="E648" s="17"/>
      <c r="G648" s="15"/>
      <c r="I648" s="16"/>
      <c r="M648" s="15"/>
      <c r="N648" s="18"/>
      <c r="O648" s="19"/>
      <c r="P648" s="18"/>
    </row>
    <row r="649" spans="4:16" ht="12.5" x14ac:dyDescent="0.25">
      <c r="D649" s="17"/>
      <c r="E649" s="17"/>
      <c r="G649" s="15"/>
      <c r="I649" s="16"/>
      <c r="M649" s="15"/>
      <c r="N649" s="18"/>
      <c r="O649" s="19"/>
      <c r="P649" s="18"/>
    </row>
    <row r="650" spans="4:16" ht="12.5" x14ac:dyDescent="0.25">
      <c r="D650" s="17"/>
      <c r="E650" s="17"/>
      <c r="G650" s="15"/>
      <c r="I650" s="16"/>
      <c r="M650" s="15"/>
      <c r="N650" s="18"/>
      <c r="O650" s="19"/>
      <c r="P650" s="18"/>
    </row>
    <row r="651" spans="4:16" ht="12.5" x14ac:dyDescent="0.25">
      <c r="D651" s="17"/>
      <c r="E651" s="17"/>
      <c r="G651" s="15"/>
      <c r="I651" s="16"/>
      <c r="M651" s="15"/>
      <c r="N651" s="18"/>
      <c r="O651" s="19"/>
      <c r="P651" s="18"/>
    </row>
    <row r="652" spans="4:16" ht="12.5" x14ac:dyDescent="0.25">
      <c r="D652" s="17"/>
      <c r="E652" s="17"/>
      <c r="G652" s="15"/>
      <c r="I652" s="16"/>
      <c r="M652" s="15"/>
      <c r="N652" s="18"/>
      <c r="O652" s="19"/>
      <c r="P652" s="18"/>
    </row>
    <row r="653" spans="4:16" ht="12.5" x14ac:dyDescent="0.25">
      <c r="D653" s="17"/>
      <c r="E653" s="17"/>
      <c r="G653" s="15"/>
      <c r="I653" s="16"/>
      <c r="M653" s="15"/>
      <c r="N653" s="18"/>
      <c r="O653" s="19"/>
      <c r="P653" s="18"/>
    </row>
    <row r="654" spans="4:16" ht="12.5" x14ac:dyDescent="0.25">
      <c r="D654" s="17"/>
      <c r="E654" s="17"/>
      <c r="G654" s="15"/>
      <c r="I654" s="16"/>
      <c r="M654" s="15"/>
      <c r="N654" s="18"/>
      <c r="O654" s="19"/>
      <c r="P654" s="18"/>
    </row>
    <row r="655" spans="4:16" ht="12.5" x14ac:dyDescent="0.25">
      <c r="D655" s="17"/>
      <c r="E655" s="17"/>
      <c r="G655" s="15"/>
      <c r="I655" s="16"/>
      <c r="M655" s="15"/>
      <c r="N655" s="18"/>
      <c r="O655" s="19"/>
      <c r="P655" s="18"/>
    </row>
    <row r="656" spans="4:16" ht="12.5" x14ac:dyDescent="0.25">
      <c r="D656" s="17"/>
      <c r="E656" s="17"/>
      <c r="G656" s="15"/>
      <c r="I656" s="16"/>
      <c r="M656" s="15"/>
      <c r="N656" s="18"/>
      <c r="O656" s="19"/>
      <c r="P656" s="18"/>
    </row>
    <row r="657" spans="4:16" ht="12.5" x14ac:dyDescent="0.25">
      <c r="D657" s="17"/>
      <c r="E657" s="17"/>
      <c r="G657" s="15"/>
      <c r="I657" s="16"/>
      <c r="M657" s="15"/>
      <c r="N657" s="18"/>
      <c r="O657" s="19"/>
      <c r="P657" s="18"/>
    </row>
    <row r="658" spans="4:16" ht="12.5" x14ac:dyDescent="0.25">
      <c r="D658" s="17"/>
      <c r="E658" s="17"/>
      <c r="G658" s="15"/>
      <c r="I658" s="16"/>
      <c r="M658" s="15"/>
      <c r="N658" s="18"/>
      <c r="O658" s="19"/>
      <c r="P658" s="18"/>
    </row>
    <row r="659" spans="4:16" ht="12.5" x14ac:dyDescent="0.25">
      <c r="D659" s="17"/>
      <c r="E659" s="17"/>
      <c r="G659" s="15"/>
      <c r="I659" s="16"/>
      <c r="M659" s="15"/>
      <c r="N659" s="18"/>
      <c r="O659" s="19"/>
      <c r="P659" s="18"/>
    </row>
    <row r="660" spans="4:16" ht="12.5" x14ac:dyDescent="0.25">
      <c r="D660" s="17"/>
      <c r="E660" s="17"/>
      <c r="G660" s="15"/>
      <c r="I660" s="16"/>
      <c r="M660" s="15"/>
      <c r="N660" s="18"/>
      <c r="O660" s="19"/>
      <c r="P660" s="18"/>
    </row>
    <row r="661" spans="4:16" ht="12.5" x14ac:dyDescent="0.25">
      <c r="D661" s="17"/>
      <c r="E661" s="17"/>
      <c r="G661" s="15"/>
      <c r="I661" s="16"/>
      <c r="M661" s="15"/>
      <c r="N661" s="18"/>
      <c r="O661" s="19"/>
      <c r="P661" s="18"/>
    </row>
    <row r="662" spans="4:16" ht="12.5" x14ac:dyDescent="0.25">
      <c r="D662" s="17"/>
      <c r="E662" s="17"/>
      <c r="G662" s="15"/>
      <c r="I662" s="16"/>
      <c r="M662" s="15"/>
      <c r="N662" s="18"/>
      <c r="O662" s="19"/>
      <c r="P662" s="18"/>
    </row>
    <row r="663" spans="4:16" ht="12.5" x14ac:dyDescent="0.25">
      <c r="D663" s="17"/>
      <c r="E663" s="17"/>
      <c r="G663" s="15"/>
      <c r="I663" s="16"/>
      <c r="M663" s="15"/>
      <c r="N663" s="18"/>
      <c r="O663" s="19"/>
      <c r="P663" s="18"/>
    </row>
    <row r="664" spans="4:16" ht="12.5" x14ac:dyDescent="0.25">
      <c r="D664" s="17"/>
      <c r="E664" s="17"/>
      <c r="G664" s="15"/>
      <c r="I664" s="16"/>
      <c r="M664" s="15"/>
      <c r="N664" s="18"/>
      <c r="O664" s="19"/>
      <c r="P664" s="18"/>
    </row>
    <row r="665" spans="4:16" ht="12.5" x14ac:dyDescent="0.25">
      <c r="D665" s="17"/>
      <c r="E665" s="17"/>
      <c r="G665" s="15"/>
      <c r="I665" s="16"/>
      <c r="M665" s="15"/>
      <c r="N665" s="18"/>
      <c r="O665" s="19"/>
      <c r="P665" s="18"/>
    </row>
    <row r="666" spans="4:16" ht="12.5" x14ac:dyDescent="0.25">
      <c r="D666" s="17"/>
      <c r="E666" s="17"/>
      <c r="G666" s="15"/>
      <c r="I666" s="16"/>
      <c r="M666" s="15"/>
      <c r="N666" s="18"/>
      <c r="O666" s="19"/>
      <c r="P666" s="18"/>
    </row>
    <row r="667" spans="4:16" ht="12.5" x14ac:dyDescent="0.25">
      <c r="D667" s="17"/>
      <c r="E667" s="17"/>
      <c r="G667" s="15"/>
      <c r="I667" s="16"/>
      <c r="M667" s="15"/>
      <c r="N667" s="18"/>
      <c r="O667" s="19"/>
      <c r="P667" s="18"/>
    </row>
    <row r="668" spans="4:16" ht="12.5" x14ac:dyDescent="0.25">
      <c r="D668" s="17"/>
      <c r="E668" s="17"/>
      <c r="G668" s="15"/>
      <c r="I668" s="16"/>
      <c r="M668" s="15"/>
      <c r="N668" s="18"/>
      <c r="O668" s="19"/>
      <c r="P668" s="18"/>
    </row>
    <row r="669" spans="4:16" ht="12.5" x14ac:dyDescent="0.25">
      <c r="D669" s="17"/>
      <c r="E669" s="17"/>
      <c r="G669" s="15"/>
      <c r="I669" s="16"/>
      <c r="M669" s="15"/>
      <c r="N669" s="18"/>
      <c r="O669" s="19"/>
      <c r="P669" s="18"/>
    </row>
    <row r="670" spans="4:16" ht="12.5" x14ac:dyDescent="0.25">
      <c r="D670" s="17"/>
      <c r="E670" s="17"/>
      <c r="G670" s="15"/>
      <c r="I670" s="16"/>
      <c r="M670" s="15"/>
      <c r="N670" s="18"/>
      <c r="O670" s="19"/>
      <c r="P670" s="18"/>
    </row>
    <row r="671" spans="4:16" ht="12.5" x14ac:dyDescent="0.25">
      <c r="D671" s="17"/>
      <c r="E671" s="17"/>
      <c r="G671" s="15"/>
      <c r="I671" s="16"/>
      <c r="M671" s="15"/>
      <c r="N671" s="18"/>
      <c r="O671" s="19"/>
      <c r="P671" s="18"/>
    </row>
    <row r="672" spans="4:16" ht="12.5" x14ac:dyDescent="0.25">
      <c r="D672" s="17"/>
      <c r="E672" s="17"/>
      <c r="G672" s="15"/>
      <c r="I672" s="16"/>
      <c r="M672" s="15"/>
      <c r="N672" s="18"/>
      <c r="O672" s="19"/>
      <c r="P672" s="18"/>
    </row>
    <row r="673" spans="4:16" ht="12.5" x14ac:dyDescent="0.25">
      <c r="D673" s="17"/>
      <c r="E673" s="17"/>
      <c r="G673" s="15"/>
      <c r="I673" s="16"/>
      <c r="M673" s="15"/>
      <c r="N673" s="18"/>
      <c r="O673" s="19"/>
      <c r="P673" s="18"/>
    </row>
    <row r="674" spans="4:16" ht="12.5" x14ac:dyDescent="0.25">
      <c r="D674" s="17"/>
      <c r="E674" s="17"/>
      <c r="G674" s="15"/>
      <c r="I674" s="16"/>
      <c r="M674" s="15"/>
      <c r="N674" s="18"/>
      <c r="O674" s="19"/>
      <c r="P674" s="18"/>
    </row>
    <row r="675" spans="4:16" ht="12.5" x14ac:dyDescent="0.25">
      <c r="D675" s="17"/>
      <c r="E675" s="17"/>
      <c r="G675" s="15"/>
      <c r="I675" s="16"/>
      <c r="M675" s="15"/>
      <c r="N675" s="18"/>
      <c r="O675" s="19"/>
      <c r="P675" s="18"/>
    </row>
    <row r="676" spans="4:16" ht="12.5" x14ac:dyDescent="0.25">
      <c r="D676" s="17"/>
      <c r="E676" s="17"/>
      <c r="G676" s="15"/>
      <c r="I676" s="16"/>
      <c r="M676" s="15"/>
      <c r="N676" s="18"/>
      <c r="O676" s="19"/>
      <c r="P676" s="18"/>
    </row>
    <row r="677" spans="4:16" ht="12.5" x14ac:dyDescent="0.25">
      <c r="D677" s="17"/>
      <c r="E677" s="17"/>
      <c r="G677" s="15"/>
      <c r="I677" s="16"/>
      <c r="M677" s="15"/>
      <c r="N677" s="18"/>
      <c r="O677" s="19"/>
      <c r="P677" s="18"/>
    </row>
    <row r="678" spans="4:16" ht="12.5" x14ac:dyDescent="0.25">
      <c r="D678" s="17"/>
      <c r="E678" s="17"/>
      <c r="G678" s="15"/>
      <c r="I678" s="16"/>
      <c r="M678" s="15"/>
      <c r="N678" s="18"/>
      <c r="O678" s="19"/>
      <c r="P678" s="18"/>
    </row>
    <row r="679" spans="4:16" ht="12.5" x14ac:dyDescent="0.25">
      <c r="D679" s="17"/>
      <c r="E679" s="17"/>
      <c r="G679" s="15"/>
      <c r="I679" s="16"/>
      <c r="M679" s="15"/>
      <c r="N679" s="18"/>
      <c r="O679" s="19"/>
      <c r="P679" s="18"/>
    </row>
    <row r="680" spans="4:16" ht="12.5" x14ac:dyDescent="0.25">
      <c r="D680" s="17"/>
      <c r="E680" s="17"/>
      <c r="G680" s="15"/>
      <c r="I680" s="16"/>
      <c r="M680" s="15"/>
      <c r="N680" s="18"/>
      <c r="O680" s="19"/>
      <c r="P680" s="18"/>
    </row>
    <row r="681" spans="4:16" ht="12.5" x14ac:dyDescent="0.25">
      <c r="D681" s="17"/>
      <c r="E681" s="17"/>
      <c r="G681" s="15"/>
      <c r="I681" s="16"/>
      <c r="M681" s="15"/>
      <c r="N681" s="18"/>
      <c r="O681" s="19"/>
      <c r="P681" s="18"/>
    </row>
    <row r="682" spans="4:16" ht="12.5" x14ac:dyDescent="0.25">
      <c r="D682" s="17"/>
      <c r="E682" s="17"/>
      <c r="G682" s="15"/>
      <c r="I682" s="16"/>
      <c r="M682" s="15"/>
      <c r="N682" s="18"/>
      <c r="O682" s="19"/>
      <c r="P682" s="18"/>
    </row>
    <row r="683" spans="4:16" ht="12.5" x14ac:dyDescent="0.25">
      <c r="D683" s="17"/>
      <c r="E683" s="17"/>
      <c r="G683" s="15"/>
      <c r="I683" s="16"/>
      <c r="M683" s="15"/>
      <c r="N683" s="18"/>
      <c r="O683" s="19"/>
      <c r="P683" s="18"/>
    </row>
    <row r="684" spans="4:16" ht="12.5" x14ac:dyDescent="0.25">
      <c r="D684" s="17"/>
      <c r="E684" s="17"/>
      <c r="G684" s="15"/>
      <c r="I684" s="16"/>
      <c r="M684" s="15"/>
      <c r="N684" s="18"/>
      <c r="O684" s="19"/>
      <c r="P684" s="18"/>
    </row>
    <row r="685" spans="4:16" ht="12.5" x14ac:dyDescent="0.25">
      <c r="D685" s="17"/>
      <c r="E685" s="17"/>
      <c r="G685" s="15"/>
      <c r="I685" s="16"/>
      <c r="M685" s="15"/>
      <c r="N685" s="18"/>
      <c r="O685" s="19"/>
      <c r="P685" s="18"/>
    </row>
    <row r="686" spans="4:16" ht="12.5" x14ac:dyDescent="0.25">
      <c r="D686" s="17"/>
      <c r="E686" s="17"/>
      <c r="G686" s="15"/>
      <c r="I686" s="16"/>
      <c r="M686" s="15"/>
      <c r="N686" s="18"/>
      <c r="O686" s="19"/>
      <c r="P686" s="18"/>
    </row>
    <row r="687" spans="4:16" ht="12.5" x14ac:dyDescent="0.25">
      <c r="D687" s="17"/>
      <c r="E687" s="17"/>
      <c r="G687" s="15"/>
      <c r="I687" s="16"/>
      <c r="M687" s="15"/>
      <c r="N687" s="18"/>
      <c r="O687" s="19"/>
      <c r="P687" s="18"/>
    </row>
    <row r="688" spans="4:16" ht="12.5" x14ac:dyDescent="0.25">
      <c r="D688" s="17"/>
      <c r="E688" s="17"/>
      <c r="G688" s="15"/>
      <c r="I688" s="16"/>
      <c r="M688" s="15"/>
      <c r="N688" s="18"/>
      <c r="O688" s="19"/>
      <c r="P688" s="18"/>
    </row>
    <row r="689" spans="4:16" ht="12.5" x14ac:dyDescent="0.25">
      <c r="D689" s="17"/>
      <c r="E689" s="17"/>
      <c r="G689" s="15"/>
      <c r="I689" s="16"/>
      <c r="M689" s="15"/>
      <c r="N689" s="18"/>
      <c r="O689" s="19"/>
      <c r="P689" s="18"/>
    </row>
    <row r="690" spans="4:16" ht="12.5" x14ac:dyDescent="0.25">
      <c r="D690" s="17"/>
      <c r="E690" s="17"/>
      <c r="G690" s="15"/>
      <c r="I690" s="16"/>
      <c r="M690" s="15"/>
      <c r="N690" s="18"/>
      <c r="O690" s="19"/>
      <c r="P690" s="18"/>
    </row>
    <row r="691" spans="4:16" ht="12.5" x14ac:dyDescent="0.25">
      <c r="D691" s="17"/>
      <c r="E691" s="17"/>
      <c r="G691" s="15"/>
      <c r="I691" s="16"/>
      <c r="M691" s="15"/>
      <c r="N691" s="18"/>
      <c r="O691" s="19"/>
      <c r="P691" s="18"/>
    </row>
    <row r="692" spans="4:16" ht="12.5" x14ac:dyDescent="0.25">
      <c r="D692" s="17"/>
      <c r="E692" s="17"/>
      <c r="G692" s="15"/>
      <c r="I692" s="16"/>
      <c r="M692" s="15"/>
      <c r="N692" s="18"/>
      <c r="O692" s="19"/>
      <c r="P692" s="18"/>
    </row>
    <row r="693" spans="4:16" ht="12.5" x14ac:dyDescent="0.25">
      <c r="D693" s="17"/>
      <c r="E693" s="17"/>
      <c r="G693" s="15"/>
      <c r="I693" s="16"/>
      <c r="M693" s="15"/>
      <c r="N693" s="18"/>
      <c r="O693" s="19"/>
      <c r="P693" s="18"/>
    </row>
    <row r="694" spans="4:16" ht="12.5" x14ac:dyDescent="0.25">
      <c r="D694" s="17"/>
      <c r="E694" s="17"/>
      <c r="G694" s="15"/>
      <c r="I694" s="16"/>
      <c r="M694" s="15"/>
      <c r="N694" s="18"/>
      <c r="O694" s="19"/>
      <c r="P694" s="18"/>
    </row>
    <row r="695" spans="4:16" ht="12.5" x14ac:dyDescent="0.25">
      <c r="D695" s="17"/>
      <c r="E695" s="17"/>
      <c r="G695" s="15"/>
      <c r="I695" s="16"/>
      <c r="M695" s="15"/>
      <c r="N695" s="18"/>
      <c r="O695" s="19"/>
      <c r="P695" s="18"/>
    </row>
    <row r="696" spans="4:16" ht="12.5" x14ac:dyDescent="0.25">
      <c r="D696" s="17"/>
      <c r="E696" s="17"/>
      <c r="G696" s="15"/>
      <c r="I696" s="16"/>
      <c r="M696" s="15"/>
      <c r="N696" s="18"/>
      <c r="O696" s="19"/>
      <c r="P696" s="18"/>
    </row>
    <row r="697" spans="4:16" ht="12.5" x14ac:dyDescent="0.25">
      <c r="D697" s="17"/>
      <c r="E697" s="17"/>
      <c r="G697" s="15"/>
      <c r="I697" s="16"/>
      <c r="M697" s="15"/>
      <c r="N697" s="18"/>
      <c r="O697" s="19"/>
      <c r="P697" s="18"/>
    </row>
    <row r="698" spans="4:16" ht="12.5" x14ac:dyDescent="0.25">
      <c r="D698" s="17"/>
      <c r="E698" s="17"/>
      <c r="G698" s="15"/>
      <c r="I698" s="16"/>
      <c r="M698" s="15"/>
      <c r="N698" s="18"/>
      <c r="O698" s="19"/>
      <c r="P698" s="18"/>
    </row>
    <row r="699" spans="4:16" ht="12.5" x14ac:dyDescent="0.25">
      <c r="D699" s="17"/>
      <c r="E699" s="17"/>
      <c r="G699" s="15"/>
      <c r="I699" s="16"/>
      <c r="M699" s="15"/>
      <c r="N699" s="18"/>
      <c r="O699" s="19"/>
      <c r="P699" s="18"/>
    </row>
    <row r="700" spans="4:16" ht="12.5" x14ac:dyDescent="0.25">
      <c r="D700" s="17"/>
      <c r="E700" s="17"/>
      <c r="G700" s="15"/>
      <c r="I700" s="16"/>
      <c r="M700" s="15"/>
      <c r="N700" s="18"/>
      <c r="O700" s="19"/>
      <c r="P700" s="18"/>
    </row>
    <row r="701" spans="4:16" ht="12.5" x14ac:dyDescent="0.25">
      <c r="D701" s="17"/>
      <c r="E701" s="17"/>
      <c r="G701" s="15"/>
      <c r="I701" s="16"/>
      <c r="M701" s="15"/>
      <c r="N701" s="18"/>
      <c r="O701" s="19"/>
      <c r="P701" s="18"/>
    </row>
    <row r="702" spans="4:16" ht="12.5" x14ac:dyDescent="0.25">
      <c r="D702" s="17"/>
      <c r="E702" s="17"/>
      <c r="G702" s="15"/>
      <c r="I702" s="16"/>
      <c r="M702" s="15"/>
      <c r="N702" s="18"/>
      <c r="O702" s="19"/>
      <c r="P702" s="18"/>
    </row>
    <row r="703" spans="4:16" ht="12.5" x14ac:dyDescent="0.25">
      <c r="D703" s="17"/>
      <c r="E703" s="17"/>
      <c r="G703" s="15"/>
      <c r="I703" s="16"/>
      <c r="M703" s="15"/>
      <c r="N703" s="18"/>
      <c r="O703" s="19"/>
      <c r="P703" s="18"/>
    </row>
    <row r="704" spans="4:16" ht="12.5" x14ac:dyDescent="0.25">
      <c r="D704" s="17"/>
      <c r="E704" s="17"/>
      <c r="G704" s="15"/>
      <c r="I704" s="16"/>
      <c r="M704" s="15"/>
      <c r="N704" s="18"/>
      <c r="O704" s="19"/>
      <c r="P704" s="18"/>
    </row>
    <row r="705" spans="4:16" ht="12.5" x14ac:dyDescent="0.25">
      <c r="D705" s="17"/>
      <c r="E705" s="17"/>
      <c r="G705" s="15"/>
      <c r="I705" s="16"/>
      <c r="M705" s="15"/>
      <c r="N705" s="18"/>
      <c r="O705" s="19"/>
      <c r="P705" s="18"/>
    </row>
    <row r="706" spans="4:16" ht="12.5" x14ac:dyDescent="0.25">
      <c r="D706" s="17"/>
      <c r="E706" s="17"/>
      <c r="G706" s="15"/>
      <c r="I706" s="16"/>
      <c r="M706" s="15"/>
      <c r="N706" s="18"/>
      <c r="O706" s="19"/>
      <c r="P706" s="18"/>
    </row>
    <row r="707" spans="4:16" ht="12.5" x14ac:dyDescent="0.25">
      <c r="D707" s="17"/>
      <c r="E707" s="17"/>
      <c r="G707" s="15"/>
      <c r="I707" s="16"/>
      <c r="M707" s="15"/>
      <c r="N707" s="18"/>
      <c r="O707" s="19"/>
      <c r="P707" s="18"/>
    </row>
    <row r="708" spans="4:16" ht="12.5" x14ac:dyDescent="0.25">
      <c r="D708" s="17"/>
      <c r="E708" s="17"/>
      <c r="G708" s="15"/>
      <c r="I708" s="16"/>
      <c r="M708" s="15"/>
      <c r="N708" s="18"/>
      <c r="O708" s="19"/>
      <c r="P708" s="18"/>
    </row>
    <row r="709" spans="4:16" ht="12.5" x14ac:dyDescent="0.25">
      <c r="D709" s="17"/>
      <c r="E709" s="17"/>
      <c r="G709" s="15"/>
      <c r="I709" s="16"/>
      <c r="M709" s="15"/>
      <c r="N709" s="18"/>
      <c r="O709" s="19"/>
      <c r="P709" s="18"/>
    </row>
    <row r="710" spans="4:16" ht="12.5" x14ac:dyDescent="0.25">
      <c r="D710" s="17"/>
      <c r="E710" s="17"/>
      <c r="G710" s="15"/>
      <c r="I710" s="16"/>
      <c r="M710" s="15"/>
      <c r="N710" s="18"/>
      <c r="O710" s="19"/>
      <c r="P710" s="18"/>
    </row>
    <row r="711" spans="4:16" ht="12.5" x14ac:dyDescent="0.25">
      <c r="D711" s="17"/>
      <c r="E711" s="17"/>
      <c r="G711" s="15"/>
      <c r="I711" s="16"/>
      <c r="M711" s="15"/>
      <c r="N711" s="18"/>
      <c r="O711" s="19"/>
      <c r="P711" s="18"/>
    </row>
    <row r="712" spans="4:16" ht="12.5" x14ac:dyDescent="0.25">
      <c r="D712" s="17"/>
      <c r="E712" s="17"/>
      <c r="G712" s="15"/>
      <c r="I712" s="16"/>
      <c r="M712" s="15"/>
      <c r="N712" s="18"/>
      <c r="O712" s="19"/>
      <c r="P712" s="18"/>
    </row>
    <row r="713" spans="4:16" ht="12.5" x14ac:dyDescent="0.25">
      <c r="D713" s="17"/>
      <c r="E713" s="17"/>
      <c r="G713" s="15"/>
      <c r="I713" s="16"/>
      <c r="M713" s="15"/>
      <c r="N713" s="18"/>
      <c r="O713" s="19"/>
      <c r="P713" s="18"/>
    </row>
    <row r="714" spans="4:16" ht="12.5" x14ac:dyDescent="0.25">
      <c r="D714" s="17"/>
      <c r="E714" s="17"/>
      <c r="G714" s="15"/>
      <c r="I714" s="16"/>
      <c r="M714" s="15"/>
      <c r="N714" s="18"/>
      <c r="O714" s="19"/>
      <c r="P714" s="18"/>
    </row>
    <row r="715" spans="4:16" ht="12.5" x14ac:dyDescent="0.25">
      <c r="D715" s="17"/>
      <c r="E715" s="17"/>
      <c r="G715" s="15"/>
      <c r="I715" s="16"/>
      <c r="M715" s="15"/>
      <c r="N715" s="18"/>
      <c r="O715" s="19"/>
      <c r="P715" s="18"/>
    </row>
    <row r="716" spans="4:16" ht="12.5" x14ac:dyDescent="0.25">
      <c r="D716" s="17"/>
      <c r="E716" s="17"/>
      <c r="G716" s="15"/>
      <c r="I716" s="16"/>
      <c r="M716" s="15"/>
      <c r="N716" s="18"/>
      <c r="O716" s="19"/>
      <c r="P716" s="18"/>
    </row>
    <row r="717" spans="4:16" ht="12.5" x14ac:dyDescent="0.25">
      <c r="D717" s="17"/>
      <c r="E717" s="17"/>
      <c r="G717" s="15"/>
      <c r="I717" s="16"/>
      <c r="M717" s="15"/>
      <c r="N717" s="18"/>
      <c r="O717" s="19"/>
      <c r="P717" s="18"/>
    </row>
    <row r="718" spans="4:16" ht="12.5" x14ac:dyDescent="0.25">
      <c r="D718" s="17"/>
      <c r="E718" s="17"/>
      <c r="G718" s="15"/>
      <c r="I718" s="16"/>
      <c r="M718" s="15"/>
      <c r="N718" s="18"/>
      <c r="O718" s="19"/>
      <c r="P718" s="18"/>
    </row>
    <row r="719" spans="4:16" ht="12.5" x14ac:dyDescent="0.25">
      <c r="D719" s="17"/>
      <c r="E719" s="17"/>
      <c r="G719" s="15"/>
      <c r="I719" s="16"/>
      <c r="M719" s="15"/>
      <c r="N719" s="18"/>
      <c r="O719" s="19"/>
      <c r="P719" s="18"/>
    </row>
    <row r="720" spans="4:16" ht="12.5" x14ac:dyDescent="0.25">
      <c r="D720" s="17"/>
      <c r="E720" s="17"/>
      <c r="G720" s="15"/>
      <c r="I720" s="16"/>
      <c r="M720" s="15"/>
      <c r="N720" s="18"/>
      <c r="O720" s="19"/>
      <c r="P720" s="18"/>
    </row>
    <row r="721" spans="4:16" ht="12.5" x14ac:dyDescent="0.25">
      <c r="D721" s="17"/>
      <c r="E721" s="17"/>
      <c r="G721" s="15"/>
      <c r="I721" s="16"/>
      <c r="M721" s="15"/>
      <c r="N721" s="18"/>
      <c r="O721" s="19"/>
      <c r="P721" s="18"/>
    </row>
    <row r="722" spans="4:16" ht="12.5" x14ac:dyDescent="0.25">
      <c r="D722" s="17"/>
      <c r="E722" s="17"/>
      <c r="G722" s="15"/>
      <c r="I722" s="16"/>
      <c r="M722" s="15"/>
      <c r="N722" s="18"/>
      <c r="O722" s="19"/>
      <c r="P722" s="18"/>
    </row>
    <row r="723" spans="4:16" ht="12.5" x14ac:dyDescent="0.25">
      <c r="D723" s="17"/>
      <c r="E723" s="17"/>
      <c r="G723" s="15"/>
      <c r="I723" s="16"/>
      <c r="M723" s="15"/>
      <c r="N723" s="18"/>
      <c r="O723" s="19"/>
      <c r="P723" s="18"/>
    </row>
    <row r="724" spans="4:16" ht="12.5" x14ac:dyDescent="0.25">
      <c r="D724" s="17"/>
      <c r="E724" s="17"/>
      <c r="G724" s="15"/>
      <c r="I724" s="16"/>
      <c r="M724" s="15"/>
      <c r="N724" s="18"/>
      <c r="O724" s="19"/>
      <c r="P724" s="18"/>
    </row>
    <row r="725" spans="4:16" ht="12.5" x14ac:dyDescent="0.25">
      <c r="D725" s="17"/>
      <c r="E725" s="17"/>
      <c r="G725" s="15"/>
      <c r="I725" s="16"/>
      <c r="M725" s="15"/>
      <c r="N725" s="18"/>
      <c r="O725" s="19"/>
      <c r="P725" s="18"/>
    </row>
    <row r="726" spans="4:16" ht="12.5" x14ac:dyDescent="0.25">
      <c r="D726" s="17"/>
      <c r="E726" s="17"/>
      <c r="G726" s="15"/>
      <c r="I726" s="16"/>
      <c r="M726" s="15"/>
      <c r="N726" s="18"/>
      <c r="O726" s="19"/>
      <c r="P726" s="18"/>
    </row>
    <row r="727" spans="4:16" ht="12.5" x14ac:dyDescent="0.25">
      <c r="D727" s="17"/>
      <c r="E727" s="17"/>
      <c r="G727" s="15"/>
      <c r="I727" s="16"/>
      <c r="M727" s="15"/>
      <c r="N727" s="18"/>
      <c r="O727" s="19"/>
      <c r="P727" s="18"/>
    </row>
    <row r="728" spans="4:16" ht="12.5" x14ac:dyDescent="0.25">
      <c r="D728" s="17"/>
      <c r="E728" s="17"/>
      <c r="G728" s="15"/>
      <c r="I728" s="16"/>
      <c r="M728" s="15"/>
      <c r="N728" s="18"/>
      <c r="O728" s="19"/>
      <c r="P728" s="18"/>
    </row>
    <row r="729" spans="4:16" ht="12.5" x14ac:dyDescent="0.25">
      <c r="D729" s="17"/>
      <c r="E729" s="17"/>
      <c r="G729" s="15"/>
      <c r="I729" s="16"/>
      <c r="M729" s="15"/>
      <c r="N729" s="18"/>
      <c r="O729" s="19"/>
      <c r="P729" s="18"/>
    </row>
    <row r="730" spans="4:16" ht="12.5" x14ac:dyDescent="0.25">
      <c r="D730" s="17"/>
      <c r="E730" s="17"/>
      <c r="G730" s="15"/>
      <c r="I730" s="16"/>
      <c r="M730" s="15"/>
      <c r="N730" s="18"/>
      <c r="O730" s="19"/>
      <c r="P730" s="18"/>
    </row>
    <row r="731" spans="4:16" ht="12.5" x14ac:dyDescent="0.25">
      <c r="D731" s="17"/>
      <c r="E731" s="17"/>
      <c r="G731" s="15"/>
      <c r="I731" s="16"/>
      <c r="M731" s="15"/>
      <c r="N731" s="18"/>
      <c r="O731" s="19"/>
      <c r="P731" s="18"/>
    </row>
    <row r="732" spans="4:16" ht="12.5" x14ac:dyDescent="0.25">
      <c r="D732" s="17"/>
      <c r="E732" s="17"/>
      <c r="G732" s="15"/>
      <c r="I732" s="16"/>
      <c r="M732" s="15"/>
      <c r="N732" s="18"/>
      <c r="O732" s="19"/>
      <c r="P732" s="18"/>
    </row>
    <row r="733" spans="4:16" ht="12.5" x14ac:dyDescent="0.25">
      <c r="D733" s="17"/>
      <c r="E733" s="17"/>
      <c r="G733" s="15"/>
      <c r="I733" s="16"/>
      <c r="M733" s="15"/>
      <c r="N733" s="18"/>
      <c r="O733" s="19"/>
      <c r="P733" s="18"/>
    </row>
    <row r="734" spans="4:16" ht="12.5" x14ac:dyDescent="0.25">
      <c r="D734" s="17"/>
      <c r="E734" s="17"/>
      <c r="G734" s="15"/>
      <c r="I734" s="16"/>
      <c r="M734" s="15"/>
      <c r="N734" s="18"/>
      <c r="O734" s="19"/>
      <c r="P734" s="18"/>
    </row>
    <row r="735" spans="4:16" ht="12.5" x14ac:dyDescent="0.25">
      <c r="D735" s="17"/>
      <c r="E735" s="17"/>
      <c r="G735" s="15"/>
      <c r="I735" s="16"/>
      <c r="M735" s="15"/>
      <c r="N735" s="18"/>
      <c r="O735" s="19"/>
      <c r="P735" s="18"/>
    </row>
    <row r="736" spans="4:16" ht="12.5" x14ac:dyDescent="0.25">
      <c r="D736" s="17"/>
      <c r="E736" s="17"/>
      <c r="G736" s="15"/>
      <c r="I736" s="16"/>
      <c r="M736" s="15"/>
      <c r="N736" s="18"/>
      <c r="O736" s="19"/>
      <c r="P736" s="18"/>
    </row>
    <row r="737" spans="4:16" ht="12.5" x14ac:dyDescent="0.25">
      <c r="D737" s="17"/>
      <c r="E737" s="17"/>
      <c r="G737" s="15"/>
      <c r="I737" s="16"/>
      <c r="M737" s="15"/>
      <c r="N737" s="18"/>
      <c r="O737" s="19"/>
      <c r="P737" s="18"/>
    </row>
    <row r="738" spans="4:16" ht="12.5" x14ac:dyDescent="0.25">
      <c r="D738" s="17"/>
      <c r="E738" s="17"/>
      <c r="G738" s="15"/>
      <c r="I738" s="16"/>
      <c r="M738" s="15"/>
      <c r="N738" s="18"/>
      <c r="O738" s="19"/>
      <c r="P738" s="18"/>
    </row>
    <row r="739" spans="4:16" ht="12.5" x14ac:dyDescent="0.25">
      <c r="D739" s="17"/>
      <c r="E739" s="17"/>
      <c r="G739" s="15"/>
      <c r="I739" s="16"/>
      <c r="M739" s="15"/>
      <c r="N739" s="18"/>
      <c r="O739" s="19"/>
      <c r="P739" s="18"/>
    </row>
    <row r="740" spans="4:16" ht="12.5" x14ac:dyDescent="0.25">
      <c r="D740" s="17"/>
      <c r="E740" s="17"/>
      <c r="G740" s="15"/>
      <c r="I740" s="16"/>
      <c r="M740" s="15"/>
      <c r="N740" s="18"/>
      <c r="O740" s="19"/>
      <c r="P740" s="18"/>
    </row>
    <row r="741" spans="4:16" ht="12.5" x14ac:dyDescent="0.25">
      <c r="D741" s="17"/>
      <c r="E741" s="17"/>
      <c r="G741" s="15"/>
      <c r="I741" s="16"/>
      <c r="M741" s="15"/>
      <c r="N741" s="18"/>
      <c r="O741" s="19"/>
      <c r="P741" s="18"/>
    </row>
    <row r="742" spans="4:16" ht="12.5" x14ac:dyDescent="0.25">
      <c r="D742" s="17"/>
      <c r="E742" s="17"/>
      <c r="G742" s="15"/>
      <c r="I742" s="16"/>
      <c r="M742" s="15"/>
      <c r="N742" s="18"/>
      <c r="O742" s="19"/>
      <c r="P742" s="18"/>
    </row>
    <row r="743" spans="4:16" ht="12.5" x14ac:dyDescent="0.25">
      <c r="D743" s="17"/>
      <c r="E743" s="17"/>
      <c r="G743" s="15"/>
      <c r="I743" s="16"/>
      <c r="M743" s="15"/>
      <c r="N743" s="18"/>
      <c r="O743" s="19"/>
      <c r="P743" s="18"/>
    </row>
    <row r="744" spans="4:16" ht="12.5" x14ac:dyDescent="0.25">
      <c r="D744" s="17"/>
      <c r="E744" s="17"/>
      <c r="G744" s="15"/>
      <c r="I744" s="16"/>
      <c r="M744" s="15"/>
      <c r="N744" s="18"/>
      <c r="O744" s="19"/>
      <c r="P744" s="18"/>
    </row>
    <row r="745" spans="4:16" ht="12.5" x14ac:dyDescent="0.25">
      <c r="D745" s="17"/>
      <c r="E745" s="17"/>
      <c r="G745" s="15"/>
      <c r="I745" s="16"/>
      <c r="M745" s="15"/>
      <c r="N745" s="18"/>
      <c r="O745" s="19"/>
      <c r="P745" s="18"/>
    </row>
    <row r="746" spans="4:16" ht="12.5" x14ac:dyDescent="0.25">
      <c r="D746" s="17"/>
      <c r="E746" s="17"/>
      <c r="G746" s="15"/>
      <c r="I746" s="16"/>
      <c r="M746" s="15"/>
      <c r="N746" s="18"/>
      <c r="O746" s="19"/>
      <c r="P746" s="18"/>
    </row>
    <row r="747" spans="4:16" ht="12.5" x14ac:dyDescent="0.25">
      <c r="D747" s="17"/>
      <c r="E747" s="17"/>
      <c r="G747" s="15"/>
      <c r="I747" s="16"/>
      <c r="M747" s="15"/>
      <c r="N747" s="18"/>
      <c r="O747" s="19"/>
      <c r="P747" s="18"/>
    </row>
    <row r="748" spans="4:16" ht="12.5" x14ac:dyDescent="0.25">
      <c r="D748" s="17"/>
      <c r="E748" s="17"/>
      <c r="G748" s="15"/>
      <c r="I748" s="16"/>
      <c r="M748" s="15"/>
      <c r="N748" s="18"/>
      <c r="O748" s="19"/>
      <c r="P748" s="18"/>
    </row>
    <row r="749" spans="4:16" ht="12.5" x14ac:dyDescent="0.25">
      <c r="D749" s="17"/>
      <c r="E749" s="17"/>
      <c r="G749" s="15"/>
      <c r="I749" s="16"/>
      <c r="M749" s="15"/>
      <c r="N749" s="18"/>
      <c r="O749" s="19"/>
      <c r="P749" s="18"/>
    </row>
    <row r="750" spans="4:16" ht="12.5" x14ac:dyDescent="0.25">
      <c r="D750" s="17"/>
      <c r="E750" s="17"/>
      <c r="G750" s="15"/>
      <c r="I750" s="16"/>
      <c r="M750" s="15"/>
      <c r="N750" s="18"/>
      <c r="O750" s="19"/>
      <c r="P750" s="18"/>
    </row>
    <row r="751" spans="4:16" ht="12.5" x14ac:dyDescent="0.25">
      <c r="D751" s="17"/>
      <c r="E751" s="17"/>
      <c r="G751" s="15"/>
      <c r="I751" s="16"/>
      <c r="M751" s="15"/>
      <c r="N751" s="18"/>
      <c r="O751" s="19"/>
      <c r="P751" s="18"/>
    </row>
    <row r="752" spans="4:16" ht="12.5" x14ac:dyDescent="0.25">
      <c r="D752" s="17"/>
      <c r="E752" s="17"/>
      <c r="G752" s="15"/>
      <c r="I752" s="16"/>
      <c r="M752" s="15"/>
      <c r="N752" s="18"/>
      <c r="O752" s="19"/>
      <c r="P752" s="18"/>
    </row>
    <row r="753" spans="4:16" ht="12.5" x14ac:dyDescent="0.25">
      <c r="D753" s="17"/>
      <c r="E753" s="17"/>
      <c r="G753" s="15"/>
      <c r="I753" s="16"/>
      <c r="M753" s="15"/>
      <c r="N753" s="18"/>
      <c r="O753" s="19"/>
      <c r="P753" s="18"/>
    </row>
    <row r="754" spans="4:16" ht="12.5" x14ac:dyDescent="0.25">
      <c r="D754" s="17"/>
      <c r="E754" s="17"/>
      <c r="G754" s="15"/>
      <c r="I754" s="16"/>
      <c r="M754" s="15"/>
      <c r="N754" s="18"/>
      <c r="O754" s="19"/>
      <c r="P754" s="18"/>
    </row>
    <row r="755" spans="4:16" ht="12.5" x14ac:dyDescent="0.25">
      <c r="D755" s="17"/>
      <c r="E755" s="17"/>
      <c r="G755" s="15"/>
      <c r="I755" s="16"/>
      <c r="M755" s="15"/>
      <c r="N755" s="18"/>
      <c r="O755" s="19"/>
      <c r="P755" s="18"/>
    </row>
    <row r="756" spans="4:16" ht="12.5" x14ac:dyDescent="0.25">
      <c r="D756" s="17"/>
      <c r="E756" s="17"/>
      <c r="G756" s="15"/>
      <c r="I756" s="16"/>
      <c r="M756" s="15"/>
      <c r="N756" s="18"/>
      <c r="O756" s="19"/>
      <c r="P756" s="18"/>
    </row>
    <row r="757" spans="4:16" ht="12.5" x14ac:dyDescent="0.25">
      <c r="D757" s="17"/>
      <c r="E757" s="17"/>
      <c r="G757" s="15"/>
      <c r="I757" s="16"/>
      <c r="M757" s="15"/>
      <c r="N757" s="18"/>
      <c r="O757" s="19"/>
      <c r="P757" s="18"/>
    </row>
    <row r="758" spans="4:16" ht="12.5" x14ac:dyDescent="0.25">
      <c r="D758" s="17"/>
      <c r="E758" s="17"/>
      <c r="G758" s="15"/>
      <c r="I758" s="16"/>
      <c r="M758" s="15"/>
      <c r="N758" s="18"/>
      <c r="O758" s="19"/>
      <c r="P758" s="18"/>
    </row>
    <row r="759" spans="4:16" ht="12.5" x14ac:dyDescent="0.25">
      <c r="D759" s="17"/>
      <c r="E759" s="17"/>
      <c r="G759" s="15"/>
      <c r="I759" s="16"/>
      <c r="M759" s="15"/>
      <c r="N759" s="18"/>
      <c r="O759" s="19"/>
      <c r="P759" s="18"/>
    </row>
    <row r="760" spans="4:16" ht="12.5" x14ac:dyDescent="0.25">
      <c r="D760" s="17"/>
      <c r="E760" s="17"/>
      <c r="G760" s="15"/>
      <c r="I760" s="16"/>
      <c r="M760" s="15"/>
      <c r="N760" s="18"/>
      <c r="O760" s="19"/>
      <c r="P760" s="18"/>
    </row>
    <row r="761" spans="4:16" ht="12.5" x14ac:dyDescent="0.25">
      <c r="D761" s="17"/>
      <c r="E761" s="17"/>
      <c r="G761" s="15"/>
      <c r="I761" s="16"/>
      <c r="M761" s="15"/>
      <c r="N761" s="18"/>
      <c r="O761" s="19"/>
      <c r="P761" s="18"/>
    </row>
    <row r="762" spans="4:16" ht="12.5" x14ac:dyDescent="0.25">
      <c r="D762" s="17"/>
      <c r="E762" s="17"/>
      <c r="G762" s="15"/>
      <c r="I762" s="16"/>
      <c r="M762" s="15"/>
      <c r="N762" s="18"/>
      <c r="O762" s="19"/>
      <c r="P762" s="18"/>
    </row>
    <row r="763" spans="4:16" ht="12.5" x14ac:dyDescent="0.25">
      <c r="D763" s="17"/>
      <c r="E763" s="17"/>
      <c r="G763" s="15"/>
      <c r="I763" s="16"/>
      <c r="M763" s="15"/>
      <c r="N763" s="18"/>
      <c r="O763" s="19"/>
      <c r="P763" s="18"/>
    </row>
    <row r="764" spans="4:16" ht="12.5" x14ac:dyDescent="0.25">
      <c r="D764" s="17"/>
      <c r="E764" s="17"/>
      <c r="G764" s="15"/>
      <c r="I764" s="16"/>
      <c r="M764" s="15"/>
      <c r="N764" s="18"/>
      <c r="O764" s="19"/>
      <c r="P764" s="18"/>
    </row>
    <row r="765" spans="4:16" ht="12.5" x14ac:dyDescent="0.25">
      <c r="D765" s="17"/>
      <c r="E765" s="17"/>
      <c r="G765" s="15"/>
      <c r="I765" s="16"/>
      <c r="M765" s="15"/>
      <c r="N765" s="18"/>
      <c r="O765" s="19"/>
      <c r="P765" s="18"/>
    </row>
    <row r="766" spans="4:16" ht="12.5" x14ac:dyDescent="0.25">
      <c r="D766" s="17"/>
      <c r="E766" s="17"/>
      <c r="G766" s="15"/>
      <c r="I766" s="16"/>
      <c r="M766" s="15"/>
      <c r="N766" s="18"/>
      <c r="O766" s="19"/>
      <c r="P766" s="18"/>
    </row>
    <row r="767" spans="4:16" ht="12.5" x14ac:dyDescent="0.25">
      <c r="D767" s="17"/>
      <c r="E767" s="17"/>
      <c r="G767" s="15"/>
      <c r="I767" s="16"/>
      <c r="M767" s="15"/>
      <c r="N767" s="18"/>
      <c r="O767" s="19"/>
      <c r="P767" s="18"/>
    </row>
    <row r="768" spans="4:16" ht="12.5" x14ac:dyDescent="0.25">
      <c r="D768" s="17"/>
      <c r="E768" s="17"/>
      <c r="G768" s="15"/>
      <c r="I768" s="16"/>
      <c r="M768" s="15"/>
      <c r="N768" s="18"/>
      <c r="O768" s="19"/>
      <c r="P768" s="18"/>
    </row>
    <row r="769" spans="4:16" ht="12.5" x14ac:dyDescent="0.25">
      <c r="D769" s="17"/>
      <c r="E769" s="17"/>
      <c r="G769" s="15"/>
      <c r="I769" s="16"/>
      <c r="M769" s="15"/>
      <c r="N769" s="18"/>
      <c r="O769" s="19"/>
      <c r="P769" s="18"/>
    </row>
    <row r="770" spans="4:16" ht="12.5" x14ac:dyDescent="0.25">
      <c r="D770" s="17"/>
      <c r="E770" s="17"/>
      <c r="G770" s="15"/>
      <c r="I770" s="16"/>
      <c r="M770" s="15"/>
      <c r="N770" s="18"/>
      <c r="O770" s="19"/>
      <c r="P770" s="18"/>
    </row>
    <row r="771" spans="4:16" ht="12.5" x14ac:dyDescent="0.25">
      <c r="D771" s="17"/>
      <c r="E771" s="17"/>
      <c r="G771" s="15"/>
      <c r="I771" s="16"/>
      <c r="M771" s="15"/>
      <c r="N771" s="18"/>
      <c r="O771" s="19"/>
      <c r="P771" s="18"/>
    </row>
    <row r="772" spans="4:16" ht="12.5" x14ac:dyDescent="0.25">
      <c r="D772" s="17"/>
      <c r="E772" s="17"/>
      <c r="G772" s="15"/>
      <c r="I772" s="16"/>
      <c r="M772" s="15"/>
      <c r="N772" s="18"/>
      <c r="O772" s="19"/>
      <c r="P772" s="18"/>
    </row>
    <row r="773" spans="4:16" ht="12.5" x14ac:dyDescent="0.25">
      <c r="D773" s="17"/>
      <c r="E773" s="17"/>
      <c r="G773" s="15"/>
      <c r="I773" s="16"/>
      <c r="M773" s="15"/>
      <c r="N773" s="18"/>
      <c r="O773" s="19"/>
      <c r="P773" s="18"/>
    </row>
    <row r="774" spans="4:16" ht="12.5" x14ac:dyDescent="0.25">
      <c r="D774" s="17"/>
      <c r="E774" s="17"/>
      <c r="G774" s="15"/>
      <c r="I774" s="16"/>
      <c r="M774" s="15"/>
      <c r="N774" s="18"/>
      <c r="O774" s="19"/>
      <c r="P774" s="18"/>
    </row>
    <row r="775" spans="4:16" ht="12.5" x14ac:dyDescent="0.25">
      <c r="D775" s="17"/>
      <c r="E775" s="17"/>
      <c r="G775" s="15"/>
      <c r="I775" s="16"/>
      <c r="M775" s="15"/>
      <c r="N775" s="18"/>
      <c r="O775" s="19"/>
      <c r="P775" s="18"/>
    </row>
    <row r="776" spans="4:16" ht="12.5" x14ac:dyDescent="0.25">
      <c r="D776" s="17"/>
      <c r="E776" s="17"/>
      <c r="G776" s="15"/>
      <c r="I776" s="16"/>
      <c r="M776" s="15"/>
      <c r="N776" s="18"/>
      <c r="O776" s="19"/>
      <c r="P776" s="18"/>
    </row>
    <row r="777" spans="4:16" ht="12.5" x14ac:dyDescent="0.25">
      <c r="D777" s="17"/>
      <c r="E777" s="17"/>
      <c r="G777" s="15"/>
      <c r="I777" s="16"/>
      <c r="M777" s="15"/>
      <c r="N777" s="18"/>
      <c r="O777" s="19"/>
      <c r="P777" s="18"/>
    </row>
    <row r="778" spans="4:16" ht="12.5" x14ac:dyDescent="0.25">
      <c r="D778" s="17"/>
      <c r="E778" s="17"/>
      <c r="G778" s="15"/>
      <c r="I778" s="16"/>
      <c r="M778" s="15"/>
      <c r="N778" s="18"/>
      <c r="O778" s="19"/>
      <c r="P778" s="18"/>
    </row>
    <row r="779" spans="4:16" ht="12.5" x14ac:dyDescent="0.25">
      <c r="D779" s="17"/>
      <c r="E779" s="17"/>
      <c r="G779" s="15"/>
      <c r="I779" s="16"/>
      <c r="M779" s="15"/>
      <c r="N779" s="18"/>
      <c r="O779" s="19"/>
      <c r="P779" s="18"/>
    </row>
    <row r="780" spans="4:16" ht="12.5" x14ac:dyDescent="0.25">
      <c r="D780" s="17"/>
      <c r="E780" s="17"/>
      <c r="G780" s="15"/>
      <c r="I780" s="16"/>
      <c r="M780" s="15"/>
      <c r="N780" s="18"/>
      <c r="O780" s="19"/>
      <c r="P780" s="18"/>
    </row>
    <row r="781" spans="4:16" ht="12.5" x14ac:dyDescent="0.25">
      <c r="D781" s="17"/>
      <c r="E781" s="17"/>
      <c r="G781" s="15"/>
      <c r="I781" s="16"/>
      <c r="M781" s="15"/>
      <c r="N781" s="18"/>
      <c r="O781" s="19"/>
      <c r="P781" s="18"/>
    </row>
    <row r="782" spans="4:16" ht="12.5" x14ac:dyDescent="0.25">
      <c r="D782" s="17"/>
      <c r="E782" s="17"/>
      <c r="G782" s="15"/>
      <c r="I782" s="16"/>
      <c r="M782" s="15"/>
      <c r="N782" s="18"/>
      <c r="O782" s="19"/>
      <c r="P782" s="18"/>
    </row>
    <row r="783" spans="4:16" ht="12.5" x14ac:dyDescent="0.25">
      <c r="D783" s="17"/>
      <c r="E783" s="17"/>
      <c r="G783" s="15"/>
      <c r="I783" s="16"/>
      <c r="M783" s="15"/>
      <c r="N783" s="18"/>
      <c r="O783" s="19"/>
      <c r="P783" s="18"/>
    </row>
    <row r="784" spans="4:16" ht="12.5" x14ac:dyDescent="0.25">
      <c r="D784" s="17"/>
      <c r="E784" s="17"/>
      <c r="G784" s="15"/>
      <c r="I784" s="16"/>
      <c r="M784" s="15"/>
      <c r="N784" s="18"/>
      <c r="O784" s="19"/>
      <c r="P784" s="18"/>
    </row>
    <row r="785" spans="4:16" ht="12.5" x14ac:dyDescent="0.25">
      <c r="D785" s="17"/>
      <c r="E785" s="17"/>
      <c r="G785" s="15"/>
      <c r="I785" s="16"/>
      <c r="M785" s="15"/>
      <c r="N785" s="18"/>
      <c r="O785" s="19"/>
      <c r="P785" s="18"/>
    </row>
    <row r="786" spans="4:16" ht="12.5" x14ac:dyDescent="0.25">
      <c r="D786" s="17"/>
      <c r="E786" s="17"/>
      <c r="G786" s="15"/>
      <c r="I786" s="16"/>
      <c r="M786" s="15"/>
      <c r="N786" s="18"/>
      <c r="O786" s="19"/>
      <c r="P786" s="18"/>
    </row>
    <row r="787" spans="4:16" ht="12.5" x14ac:dyDescent="0.25">
      <c r="D787" s="17"/>
      <c r="E787" s="17"/>
      <c r="G787" s="15"/>
      <c r="I787" s="16"/>
      <c r="M787" s="15"/>
      <c r="N787" s="18"/>
      <c r="O787" s="19"/>
      <c r="P787" s="18"/>
    </row>
    <row r="788" spans="4:16" ht="12.5" x14ac:dyDescent="0.25">
      <c r="D788" s="17"/>
      <c r="E788" s="17"/>
      <c r="G788" s="15"/>
      <c r="I788" s="16"/>
      <c r="M788" s="15"/>
      <c r="N788" s="18"/>
      <c r="O788" s="19"/>
      <c r="P788" s="18"/>
    </row>
    <row r="789" spans="4:16" ht="12.5" x14ac:dyDescent="0.25">
      <c r="D789" s="17"/>
      <c r="E789" s="17"/>
      <c r="G789" s="15"/>
      <c r="I789" s="16"/>
      <c r="M789" s="15"/>
      <c r="N789" s="18"/>
      <c r="O789" s="19"/>
      <c r="P789" s="18"/>
    </row>
    <row r="790" spans="4:16" ht="12.5" x14ac:dyDescent="0.25">
      <c r="D790" s="17"/>
      <c r="E790" s="17"/>
      <c r="G790" s="15"/>
      <c r="I790" s="16"/>
      <c r="M790" s="15"/>
      <c r="N790" s="18"/>
      <c r="O790" s="19"/>
      <c r="P790" s="18"/>
    </row>
    <row r="791" spans="4:16" ht="12.5" x14ac:dyDescent="0.25">
      <c r="D791" s="17"/>
      <c r="E791" s="17"/>
      <c r="G791" s="15"/>
      <c r="I791" s="16"/>
      <c r="M791" s="15"/>
      <c r="N791" s="18"/>
      <c r="O791" s="19"/>
      <c r="P791" s="18"/>
    </row>
    <row r="792" spans="4:16" ht="12.5" x14ac:dyDescent="0.25">
      <c r="D792" s="17"/>
      <c r="E792" s="17"/>
      <c r="G792" s="15"/>
      <c r="I792" s="16"/>
      <c r="M792" s="15"/>
      <c r="N792" s="18"/>
      <c r="O792" s="19"/>
      <c r="P792" s="18"/>
    </row>
    <row r="793" spans="4:16" ht="12.5" x14ac:dyDescent="0.25">
      <c r="D793" s="17"/>
      <c r="E793" s="17"/>
      <c r="G793" s="15"/>
      <c r="I793" s="16"/>
      <c r="M793" s="15"/>
      <c r="N793" s="18"/>
      <c r="O793" s="19"/>
      <c r="P793" s="18"/>
    </row>
    <row r="794" spans="4:16" ht="12.5" x14ac:dyDescent="0.25">
      <c r="D794" s="17"/>
      <c r="E794" s="17"/>
      <c r="G794" s="15"/>
      <c r="I794" s="16"/>
      <c r="M794" s="15"/>
      <c r="N794" s="18"/>
      <c r="O794" s="19"/>
      <c r="P794" s="18"/>
    </row>
    <row r="795" spans="4:16" ht="12.5" x14ac:dyDescent="0.25">
      <c r="D795" s="17"/>
      <c r="E795" s="17"/>
      <c r="G795" s="15"/>
      <c r="I795" s="16"/>
      <c r="M795" s="15"/>
      <c r="N795" s="18"/>
      <c r="O795" s="19"/>
      <c r="P795" s="18"/>
    </row>
    <row r="796" spans="4:16" ht="12.5" x14ac:dyDescent="0.25">
      <c r="D796" s="17"/>
      <c r="E796" s="17"/>
      <c r="G796" s="15"/>
      <c r="I796" s="16"/>
      <c r="M796" s="15"/>
      <c r="N796" s="18"/>
      <c r="O796" s="19"/>
      <c r="P796" s="18"/>
    </row>
    <row r="797" spans="4:16" ht="12.5" x14ac:dyDescent="0.25">
      <c r="D797" s="17"/>
      <c r="E797" s="17"/>
      <c r="G797" s="15"/>
      <c r="I797" s="16"/>
      <c r="M797" s="15"/>
      <c r="N797" s="18"/>
      <c r="O797" s="19"/>
      <c r="P797" s="18"/>
    </row>
    <row r="798" spans="4:16" ht="12.5" x14ac:dyDescent="0.25">
      <c r="D798" s="17"/>
      <c r="E798" s="17"/>
      <c r="G798" s="15"/>
      <c r="I798" s="16"/>
      <c r="M798" s="15"/>
      <c r="N798" s="18"/>
      <c r="O798" s="19"/>
      <c r="P798" s="18"/>
    </row>
    <row r="799" spans="4:16" ht="12.5" x14ac:dyDescent="0.25">
      <c r="D799" s="17"/>
      <c r="E799" s="17"/>
      <c r="G799" s="15"/>
      <c r="I799" s="16"/>
      <c r="M799" s="15"/>
      <c r="N799" s="18"/>
      <c r="O799" s="19"/>
      <c r="P799" s="18"/>
    </row>
    <row r="800" spans="4:16" ht="12.5" x14ac:dyDescent="0.25">
      <c r="D800" s="17"/>
      <c r="E800" s="17"/>
      <c r="G800" s="15"/>
      <c r="I800" s="16"/>
      <c r="M800" s="15"/>
      <c r="N800" s="18"/>
      <c r="O800" s="19"/>
      <c r="P800" s="18"/>
    </row>
    <row r="801" spans="4:16" ht="12.5" x14ac:dyDescent="0.25">
      <c r="D801" s="17"/>
      <c r="E801" s="17"/>
      <c r="G801" s="15"/>
      <c r="I801" s="16"/>
      <c r="M801" s="15"/>
      <c r="N801" s="18"/>
      <c r="O801" s="19"/>
      <c r="P801" s="18"/>
    </row>
    <row r="802" spans="4:16" ht="12.5" x14ac:dyDescent="0.25">
      <c r="D802" s="17"/>
      <c r="E802" s="17"/>
      <c r="G802" s="15"/>
      <c r="I802" s="16"/>
      <c r="M802" s="15"/>
      <c r="N802" s="18"/>
      <c r="O802" s="19"/>
      <c r="P802" s="18"/>
    </row>
    <row r="803" spans="4:16" ht="12.5" x14ac:dyDescent="0.25">
      <c r="D803" s="17"/>
      <c r="E803" s="17"/>
      <c r="G803" s="15"/>
      <c r="I803" s="16"/>
      <c r="M803" s="15"/>
      <c r="N803" s="18"/>
      <c r="O803" s="19"/>
      <c r="P803" s="18"/>
    </row>
    <row r="804" spans="4:16" ht="12.5" x14ac:dyDescent="0.25">
      <c r="D804" s="17"/>
      <c r="E804" s="17"/>
      <c r="G804" s="15"/>
      <c r="I804" s="16"/>
      <c r="M804" s="15"/>
      <c r="N804" s="18"/>
      <c r="O804" s="19"/>
      <c r="P804" s="18"/>
    </row>
    <row r="805" spans="4:16" ht="12.5" x14ac:dyDescent="0.25">
      <c r="D805" s="17"/>
      <c r="E805" s="17"/>
      <c r="G805" s="15"/>
      <c r="I805" s="16"/>
      <c r="M805" s="15"/>
      <c r="N805" s="18"/>
      <c r="O805" s="19"/>
      <c r="P805" s="18"/>
    </row>
    <row r="806" spans="4:16" ht="12.5" x14ac:dyDescent="0.25">
      <c r="D806" s="17"/>
      <c r="E806" s="17"/>
      <c r="G806" s="15"/>
      <c r="I806" s="16"/>
      <c r="M806" s="15"/>
      <c r="N806" s="18"/>
      <c r="O806" s="19"/>
      <c r="P806" s="18"/>
    </row>
    <row r="807" spans="4:16" ht="12.5" x14ac:dyDescent="0.25">
      <c r="D807" s="17"/>
      <c r="E807" s="17"/>
      <c r="G807" s="15"/>
      <c r="I807" s="16"/>
      <c r="M807" s="15"/>
      <c r="N807" s="18"/>
      <c r="O807" s="19"/>
      <c r="P807" s="18"/>
    </row>
    <row r="808" spans="4:16" ht="12.5" x14ac:dyDescent="0.25">
      <c r="D808" s="17"/>
      <c r="E808" s="17"/>
      <c r="G808" s="15"/>
      <c r="I808" s="16"/>
      <c r="M808" s="15"/>
      <c r="N808" s="18"/>
      <c r="O808" s="19"/>
      <c r="P808" s="18"/>
    </row>
    <row r="809" spans="4:16" ht="12.5" x14ac:dyDescent="0.25">
      <c r="D809" s="17"/>
      <c r="E809" s="17"/>
      <c r="G809" s="15"/>
      <c r="I809" s="16"/>
      <c r="M809" s="15"/>
      <c r="N809" s="18"/>
      <c r="O809" s="19"/>
      <c r="P809" s="18"/>
    </row>
    <row r="810" spans="4:16" ht="12.5" x14ac:dyDescent="0.25">
      <c r="D810" s="17"/>
      <c r="E810" s="17"/>
      <c r="G810" s="15"/>
      <c r="I810" s="16"/>
      <c r="M810" s="15"/>
      <c r="N810" s="18"/>
      <c r="O810" s="19"/>
      <c r="P810" s="18"/>
    </row>
    <row r="811" spans="4:16" ht="12.5" x14ac:dyDescent="0.25">
      <c r="D811" s="17"/>
      <c r="E811" s="17"/>
      <c r="G811" s="15"/>
      <c r="I811" s="16"/>
      <c r="M811" s="15"/>
      <c r="N811" s="18"/>
      <c r="O811" s="19"/>
      <c r="P811" s="18"/>
    </row>
    <row r="812" spans="4:16" ht="12.5" x14ac:dyDescent="0.25">
      <c r="D812" s="17"/>
      <c r="E812" s="17"/>
      <c r="G812" s="15"/>
      <c r="I812" s="16"/>
      <c r="M812" s="15"/>
      <c r="N812" s="18"/>
      <c r="O812" s="19"/>
      <c r="P812" s="18"/>
    </row>
    <row r="813" spans="4:16" ht="12.5" x14ac:dyDescent="0.25">
      <c r="D813" s="17"/>
      <c r="E813" s="17"/>
      <c r="G813" s="15"/>
      <c r="I813" s="16"/>
      <c r="M813" s="15"/>
      <c r="N813" s="18"/>
      <c r="O813" s="19"/>
      <c r="P813" s="18"/>
    </row>
    <row r="814" spans="4:16" ht="12.5" x14ac:dyDescent="0.25">
      <c r="D814" s="17"/>
      <c r="E814" s="17"/>
      <c r="G814" s="15"/>
      <c r="I814" s="16"/>
      <c r="M814" s="15"/>
      <c r="N814" s="18"/>
      <c r="O814" s="19"/>
      <c r="P814" s="18"/>
    </row>
    <row r="815" spans="4:16" ht="12.5" x14ac:dyDescent="0.25">
      <c r="D815" s="17"/>
      <c r="E815" s="17"/>
      <c r="G815" s="15"/>
      <c r="I815" s="16"/>
      <c r="M815" s="15"/>
      <c r="N815" s="18"/>
      <c r="O815" s="19"/>
      <c r="P815" s="18"/>
    </row>
    <row r="816" spans="4:16" ht="12.5" x14ac:dyDescent="0.25">
      <c r="D816" s="17"/>
      <c r="E816" s="17"/>
      <c r="G816" s="15"/>
      <c r="I816" s="16"/>
      <c r="M816" s="15"/>
      <c r="N816" s="18"/>
      <c r="O816" s="19"/>
      <c r="P816" s="18"/>
    </row>
    <row r="817" spans="4:16" ht="12.5" x14ac:dyDescent="0.25">
      <c r="D817" s="17"/>
      <c r="E817" s="17"/>
      <c r="G817" s="15"/>
      <c r="I817" s="16"/>
      <c r="M817" s="15"/>
      <c r="N817" s="18"/>
      <c r="O817" s="19"/>
      <c r="P817" s="18"/>
    </row>
    <row r="818" spans="4:16" ht="12.5" x14ac:dyDescent="0.25">
      <c r="D818" s="17"/>
      <c r="E818" s="17"/>
      <c r="G818" s="15"/>
      <c r="I818" s="16"/>
      <c r="M818" s="15"/>
      <c r="N818" s="18"/>
      <c r="O818" s="19"/>
      <c r="P818" s="18"/>
    </row>
    <row r="819" spans="4:16" ht="12.5" x14ac:dyDescent="0.25">
      <c r="D819" s="17"/>
      <c r="E819" s="17"/>
      <c r="G819" s="15"/>
      <c r="I819" s="16"/>
      <c r="M819" s="15"/>
      <c r="N819" s="18"/>
      <c r="O819" s="19"/>
      <c r="P819" s="18"/>
    </row>
    <row r="820" spans="4:16" ht="12.5" x14ac:dyDescent="0.25">
      <c r="D820" s="17"/>
      <c r="E820" s="17"/>
      <c r="G820" s="15"/>
      <c r="I820" s="16"/>
      <c r="M820" s="15"/>
      <c r="N820" s="18"/>
      <c r="O820" s="19"/>
      <c r="P820" s="18"/>
    </row>
    <row r="821" spans="4:16" ht="12.5" x14ac:dyDescent="0.25">
      <c r="D821" s="17"/>
      <c r="E821" s="17"/>
      <c r="G821" s="15"/>
      <c r="I821" s="16"/>
      <c r="M821" s="15"/>
      <c r="N821" s="18"/>
      <c r="O821" s="19"/>
      <c r="P821" s="18"/>
    </row>
    <row r="822" spans="4:16" ht="12.5" x14ac:dyDescent="0.25">
      <c r="D822" s="17"/>
      <c r="E822" s="17"/>
      <c r="G822" s="15"/>
      <c r="I822" s="16"/>
      <c r="M822" s="15"/>
      <c r="N822" s="18"/>
      <c r="O822" s="19"/>
      <c r="P822" s="18"/>
    </row>
    <row r="823" spans="4:16" ht="12.5" x14ac:dyDescent="0.25">
      <c r="D823" s="17"/>
      <c r="E823" s="17"/>
      <c r="G823" s="15"/>
      <c r="I823" s="16"/>
      <c r="M823" s="15"/>
      <c r="N823" s="18"/>
      <c r="O823" s="19"/>
      <c r="P823" s="18"/>
    </row>
    <row r="824" spans="4:16" ht="12.5" x14ac:dyDescent="0.25">
      <c r="D824" s="17"/>
      <c r="E824" s="17"/>
      <c r="G824" s="15"/>
      <c r="I824" s="16"/>
      <c r="M824" s="15"/>
      <c r="N824" s="18"/>
      <c r="O824" s="19"/>
      <c r="P824" s="18"/>
    </row>
    <row r="825" spans="4:16" ht="12.5" x14ac:dyDescent="0.25">
      <c r="D825" s="17"/>
      <c r="E825" s="17"/>
      <c r="G825" s="15"/>
      <c r="I825" s="16"/>
      <c r="M825" s="15"/>
      <c r="N825" s="18"/>
      <c r="O825" s="19"/>
      <c r="P825" s="18"/>
    </row>
    <row r="826" spans="4:16" ht="12.5" x14ac:dyDescent="0.25">
      <c r="D826" s="17"/>
      <c r="E826" s="17"/>
      <c r="G826" s="15"/>
      <c r="I826" s="16"/>
      <c r="M826" s="15"/>
      <c r="N826" s="18"/>
      <c r="O826" s="19"/>
      <c r="P826" s="18"/>
    </row>
    <row r="827" spans="4:16" ht="12.5" x14ac:dyDescent="0.25">
      <c r="D827" s="17"/>
      <c r="E827" s="17"/>
      <c r="G827" s="15"/>
      <c r="I827" s="16"/>
      <c r="M827" s="15"/>
      <c r="N827" s="18"/>
      <c r="O827" s="19"/>
      <c r="P827" s="18"/>
    </row>
    <row r="828" spans="4:16" ht="12.5" x14ac:dyDescent="0.25">
      <c r="D828" s="17"/>
      <c r="E828" s="17"/>
      <c r="G828" s="15"/>
      <c r="I828" s="16"/>
      <c r="M828" s="15"/>
      <c r="N828" s="18"/>
      <c r="O828" s="19"/>
      <c r="P828" s="18"/>
    </row>
    <row r="829" spans="4:16" ht="12.5" x14ac:dyDescent="0.25">
      <c r="D829" s="17"/>
      <c r="E829" s="17"/>
      <c r="G829" s="15"/>
      <c r="I829" s="16"/>
      <c r="M829" s="15"/>
      <c r="N829" s="18"/>
      <c r="O829" s="19"/>
      <c r="P829" s="18"/>
    </row>
    <row r="830" spans="4:16" ht="12.5" x14ac:dyDescent="0.25">
      <c r="D830" s="17"/>
      <c r="E830" s="17"/>
      <c r="G830" s="15"/>
      <c r="I830" s="16"/>
      <c r="M830" s="15"/>
      <c r="N830" s="18"/>
      <c r="O830" s="19"/>
      <c r="P830" s="18"/>
    </row>
    <row r="831" spans="4:16" ht="12.5" x14ac:dyDescent="0.25">
      <c r="D831" s="17"/>
      <c r="E831" s="17"/>
      <c r="G831" s="15"/>
      <c r="I831" s="16"/>
      <c r="M831" s="15"/>
      <c r="N831" s="18"/>
      <c r="O831" s="19"/>
      <c r="P831" s="18"/>
    </row>
    <row r="832" spans="4:16" ht="12.5" x14ac:dyDescent="0.25">
      <c r="D832" s="17"/>
      <c r="E832" s="17"/>
      <c r="G832" s="15"/>
      <c r="I832" s="16"/>
      <c r="M832" s="15"/>
      <c r="N832" s="18"/>
      <c r="O832" s="19"/>
      <c r="P832" s="18"/>
    </row>
    <row r="833" spans="4:16" ht="12.5" x14ac:dyDescent="0.25">
      <c r="D833" s="17"/>
      <c r="E833" s="17"/>
      <c r="G833" s="15"/>
      <c r="I833" s="16"/>
      <c r="M833" s="15"/>
      <c r="N833" s="18"/>
      <c r="O833" s="19"/>
      <c r="P833" s="18"/>
    </row>
    <row r="834" spans="4:16" ht="12.5" x14ac:dyDescent="0.25">
      <c r="D834" s="17"/>
      <c r="E834" s="17"/>
      <c r="G834" s="15"/>
      <c r="I834" s="16"/>
      <c r="M834" s="15"/>
      <c r="N834" s="18"/>
      <c r="O834" s="19"/>
      <c r="P834" s="18"/>
    </row>
    <row r="835" spans="4:16" ht="12.5" x14ac:dyDescent="0.25">
      <c r="D835" s="17"/>
      <c r="E835" s="17"/>
      <c r="G835" s="15"/>
      <c r="I835" s="16"/>
      <c r="M835" s="15"/>
      <c r="N835" s="18"/>
      <c r="O835" s="19"/>
      <c r="P835" s="18"/>
    </row>
    <row r="836" spans="4:16" ht="12.5" x14ac:dyDescent="0.25">
      <c r="D836" s="17"/>
      <c r="E836" s="17"/>
      <c r="G836" s="15"/>
      <c r="I836" s="16"/>
      <c r="M836" s="15"/>
      <c r="N836" s="18"/>
      <c r="O836" s="19"/>
      <c r="P836" s="18"/>
    </row>
    <row r="837" spans="4:16" ht="12.5" x14ac:dyDescent="0.25">
      <c r="D837" s="17"/>
      <c r="E837" s="17"/>
      <c r="G837" s="15"/>
      <c r="I837" s="16"/>
      <c r="M837" s="15"/>
      <c r="N837" s="18"/>
      <c r="O837" s="19"/>
      <c r="P837" s="18"/>
    </row>
    <row r="838" spans="4:16" ht="12.5" x14ac:dyDescent="0.25">
      <c r="D838" s="17"/>
      <c r="E838" s="17"/>
      <c r="G838" s="15"/>
      <c r="I838" s="16"/>
      <c r="M838" s="15"/>
      <c r="N838" s="18"/>
      <c r="O838" s="19"/>
      <c r="P838" s="18"/>
    </row>
    <row r="839" spans="4:16" ht="12.5" x14ac:dyDescent="0.25">
      <c r="D839" s="17"/>
      <c r="E839" s="17"/>
      <c r="G839" s="15"/>
      <c r="I839" s="16"/>
      <c r="M839" s="15"/>
      <c r="N839" s="18"/>
      <c r="O839" s="19"/>
      <c r="P839" s="18"/>
    </row>
    <row r="840" spans="4:16" ht="12.5" x14ac:dyDescent="0.25">
      <c r="D840" s="17"/>
      <c r="E840" s="17"/>
      <c r="G840" s="15"/>
      <c r="I840" s="16"/>
      <c r="M840" s="15"/>
      <c r="N840" s="18"/>
      <c r="O840" s="19"/>
      <c r="P840" s="18"/>
    </row>
    <row r="841" spans="4:16" ht="12.5" x14ac:dyDescent="0.25">
      <c r="D841" s="17"/>
      <c r="E841" s="17"/>
      <c r="G841" s="15"/>
      <c r="I841" s="16"/>
      <c r="M841" s="15"/>
      <c r="N841" s="18"/>
      <c r="O841" s="19"/>
      <c r="P841" s="18"/>
    </row>
    <row r="842" spans="4:16" ht="12.5" x14ac:dyDescent="0.25">
      <c r="D842" s="17"/>
      <c r="E842" s="17"/>
      <c r="G842" s="15"/>
      <c r="I842" s="16"/>
      <c r="M842" s="15"/>
      <c r="N842" s="18"/>
      <c r="O842" s="19"/>
      <c r="P842" s="18"/>
    </row>
    <row r="843" spans="4:16" ht="12.5" x14ac:dyDescent="0.25">
      <c r="D843" s="17"/>
      <c r="E843" s="17"/>
      <c r="G843" s="15"/>
      <c r="I843" s="16"/>
      <c r="M843" s="15"/>
      <c r="N843" s="18"/>
      <c r="O843" s="19"/>
      <c r="P843" s="18"/>
    </row>
    <row r="844" spans="4:16" ht="12.5" x14ac:dyDescent="0.25">
      <c r="D844" s="17"/>
      <c r="E844" s="17"/>
      <c r="G844" s="15"/>
      <c r="I844" s="16"/>
      <c r="M844" s="15"/>
      <c r="N844" s="18"/>
      <c r="O844" s="19"/>
      <c r="P844" s="18"/>
    </row>
    <row r="845" spans="4:16" ht="12.5" x14ac:dyDescent="0.25">
      <c r="D845" s="17"/>
      <c r="E845" s="17"/>
      <c r="G845" s="15"/>
      <c r="I845" s="16"/>
      <c r="M845" s="15"/>
      <c r="N845" s="18"/>
      <c r="O845" s="19"/>
      <c r="P845" s="18"/>
    </row>
    <row r="846" spans="4:16" ht="12.5" x14ac:dyDescent="0.25">
      <c r="D846" s="17"/>
      <c r="E846" s="17"/>
      <c r="G846" s="15"/>
      <c r="I846" s="16"/>
      <c r="M846" s="15"/>
      <c r="N846" s="18"/>
      <c r="O846" s="19"/>
      <c r="P846" s="18"/>
    </row>
    <row r="847" spans="4:16" ht="12.5" x14ac:dyDescent="0.25">
      <c r="D847" s="17"/>
      <c r="E847" s="17"/>
      <c r="G847" s="15"/>
      <c r="I847" s="16"/>
      <c r="M847" s="15"/>
      <c r="N847" s="18"/>
      <c r="O847" s="19"/>
      <c r="P847" s="18"/>
    </row>
    <row r="848" spans="4:16" ht="12.5" x14ac:dyDescent="0.25">
      <c r="D848" s="17"/>
      <c r="E848" s="17"/>
      <c r="G848" s="15"/>
      <c r="I848" s="16"/>
      <c r="M848" s="15"/>
      <c r="N848" s="18"/>
      <c r="O848" s="19"/>
      <c r="P848" s="18"/>
    </row>
    <row r="849" spans="4:16" ht="12.5" x14ac:dyDescent="0.25">
      <c r="D849" s="17"/>
      <c r="E849" s="17"/>
      <c r="G849" s="15"/>
      <c r="I849" s="16"/>
      <c r="M849" s="15"/>
      <c r="N849" s="18"/>
      <c r="O849" s="19"/>
      <c r="P849" s="18"/>
    </row>
    <row r="850" spans="4:16" ht="12.5" x14ac:dyDescent="0.25">
      <c r="D850" s="17"/>
      <c r="E850" s="17"/>
      <c r="G850" s="15"/>
      <c r="I850" s="16"/>
      <c r="M850" s="15"/>
      <c r="N850" s="18"/>
      <c r="O850" s="19"/>
      <c r="P850" s="18"/>
    </row>
    <row r="851" spans="4:16" ht="12.5" x14ac:dyDescent="0.25">
      <c r="D851" s="17"/>
      <c r="E851" s="17"/>
      <c r="G851" s="15"/>
      <c r="I851" s="16"/>
      <c r="M851" s="15"/>
      <c r="N851" s="18"/>
      <c r="O851" s="19"/>
      <c r="P851" s="18"/>
    </row>
    <row r="852" spans="4:16" ht="12.5" x14ac:dyDescent="0.25">
      <c r="D852" s="17"/>
      <c r="E852" s="17"/>
      <c r="G852" s="15"/>
      <c r="I852" s="16"/>
      <c r="M852" s="15"/>
      <c r="N852" s="18"/>
      <c r="O852" s="19"/>
      <c r="P852" s="18"/>
    </row>
    <row r="853" spans="4:16" ht="12.5" x14ac:dyDescent="0.25">
      <c r="D853" s="17"/>
      <c r="E853" s="17"/>
      <c r="G853" s="15"/>
      <c r="I853" s="16"/>
      <c r="M853" s="15"/>
      <c r="N853" s="18"/>
      <c r="O853" s="19"/>
      <c r="P853" s="18"/>
    </row>
    <row r="854" spans="4:16" ht="12.5" x14ac:dyDescent="0.25">
      <c r="D854" s="17"/>
      <c r="E854" s="17"/>
      <c r="G854" s="15"/>
      <c r="I854" s="16"/>
      <c r="M854" s="15"/>
      <c r="N854" s="18"/>
      <c r="O854" s="19"/>
      <c r="P854" s="18"/>
    </row>
    <row r="855" spans="4:16" ht="12.5" x14ac:dyDescent="0.25">
      <c r="D855" s="17"/>
      <c r="E855" s="17"/>
      <c r="G855" s="15"/>
      <c r="I855" s="16"/>
      <c r="M855" s="15"/>
      <c r="N855" s="18"/>
      <c r="O855" s="19"/>
      <c r="P855" s="18"/>
    </row>
    <row r="856" spans="4:16" ht="12.5" x14ac:dyDescent="0.25">
      <c r="D856" s="17"/>
      <c r="E856" s="17"/>
      <c r="G856" s="15"/>
      <c r="I856" s="16"/>
      <c r="M856" s="15"/>
      <c r="N856" s="18"/>
      <c r="O856" s="19"/>
      <c r="P856" s="18"/>
    </row>
    <row r="857" spans="4:16" ht="12.5" x14ac:dyDescent="0.25">
      <c r="D857" s="17"/>
      <c r="E857" s="17"/>
      <c r="G857" s="15"/>
      <c r="I857" s="16"/>
      <c r="M857" s="15"/>
      <c r="N857" s="18"/>
      <c r="O857" s="19"/>
      <c r="P857" s="18"/>
    </row>
    <row r="858" spans="4:16" ht="12.5" x14ac:dyDescent="0.25">
      <c r="D858" s="17"/>
      <c r="E858" s="17"/>
      <c r="G858" s="15"/>
      <c r="I858" s="16"/>
      <c r="M858" s="15"/>
      <c r="N858" s="18"/>
      <c r="O858" s="19"/>
      <c r="P858" s="18"/>
    </row>
    <row r="859" spans="4:16" ht="12.5" x14ac:dyDescent="0.25">
      <c r="D859" s="17"/>
      <c r="E859" s="17"/>
      <c r="G859" s="15"/>
      <c r="I859" s="16"/>
      <c r="M859" s="15"/>
      <c r="N859" s="18"/>
      <c r="O859" s="19"/>
      <c r="P859" s="18"/>
    </row>
    <row r="860" spans="4:16" ht="12.5" x14ac:dyDescent="0.25">
      <c r="D860" s="17"/>
      <c r="E860" s="17"/>
      <c r="G860" s="15"/>
      <c r="I860" s="16"/>
      <c r="M860" s="15"/>
      <c r="N860" s="18"/>
      <c r="O860" s="19"/>
      <c r="P860" s="18"/>
    </row>
    <row r="861" spans="4:16" ht="12.5" x14ac:dyDescent="0.25">
      <c r="D861" s="17"/>
      <c r="E861" s="17"/>
      <c r="G861" s="15"/>
      <c r="I861" s="16"/>
      <c r="M861" s="15"/>
      <c r="N861" s="18"/>
      <c r="O861" s="19"/>
      <c r="P861" s="18"/>
    </row>
    <row r="862" spans="4:16" ht="12.5" x14ac:dyDescent="0.25">
      <c r="D862" s="17"/>
      <c r="E862" s="17"/>
      <c r="G862" s="15"/>
      <c r="I862" s="16"/>
      <c r="M862" s="15"/>
      <c r="N862" s="18"/>
      <c r="O862" s="19"/>
      <c r="P862" s="18"/>
    </row>
    <row r="863" spans="4:16" ht="12.5" x14ac:dyDescent="0.25">
      <c r="D863" s="17"/>
      <c r="E863" s="17"/>
      <c r="G863" s="15"/>
      <c r="I863" s="16"/>
      <c r="M863" s="15"/>
      <c r="N863" s="18"/>
      <c r="O863" s="19"/>
      <c r="P863" s="18"/>
    </row>
    <row r="864" spans="4:16" ht="12.5" x14ac:dyDescent="0.25">
      <c r="D864" s="17"/>
      <c r="E864" s="17"/>
      <c r="G864" s="15"/>
      <c r="I864" s="16"/>
      <c r="M864" s="15"/>
      <c r="N864" s="18"/>
      <c r="O864" s="19"/>
      <c r="P864" s="18"/>
    </row>
    <row r="865" spans="4:16" ht="12.5" x14ac:dyDescent="0.25">
      <c r="D865" s="17"/>
      <c r="E865" s="17"/>
      <c r="G865" s="15"/>
      <c r="I865" s="16"/>
      <c r="M865" s="15"/>
      <c r="N865" s="18"/>
      <c r="O865" s="19"/>
      <c r="P865" s="18"/>
    </row>
    <row r="866" spans="4:16" ht="12.5" x14ac:dyDescent="0.25">
      <c r="D866" s="17"/>
      <c r="E866" s="17"/>
      <c r="G866" s="15"/>
      <c r="I866" s="16"/>
      <c r="M866" s="15"/>
      <c r="N866" s="18"/>
      <c r="O866" s="19"/>
      <c r="P866" s="18"/>
    </row>
    <row r="867" spans="4:16" ht="12.5" x14ac:dyDescent="0.25">
      <c r="D867" s="17"/>
      <c r="E867" s="17"/>
      <c r="G867" s="15"/>
      <c r="I867" s="16"/>
      <c r="M867" s="15"/>
      <c r="N867" s="18"/>
      <c r="O867" s="19"/>
      <c r="P867" s="18"/>
    </row>
    <row r="868" spans="4:16" ht="12.5" x14ac:dyDescent="0.25">
      <c r="D868" s="17"/>
      <c r="E868" s="17"/>
      <c r="G868" s="15"/>
      <c r="I868" s="16"/>
      <c r="M868" s="15"/>
      <c r="N868" s="18"/>
      <c r="O868" s="19"/>
      <c r="P868" s="18"/>
    </row>
    <row r="869" spans="4:16" ht="12.5" x14ac:dyDescent="0.25">
      <c r="D869" s="17"/>
      <c r="E869" s="17"/>
      <c r="G869" s="15"/>
      <c r="I869" s="16"/>
      <c r="M869" s="15"/>
      <c r="N869" s="18"/>
      <c r="O869" s="19"/>
      <c r="P869" s="18"/>
    </row>
    <row r="870" spans="4:16" ht="12.5" x14ac:dyDescent="0.25">
      <c r="D870" s="17"/>
      <c r="E870" s="17"/>
      <c r="G870" s="15"/>
      <c r="I870" s="16"/>
      <c r="M870" s="15"/>
      <c r="N870" s="18"/>
      <c r="O870" s="19"/>
      <c r="P870" s="18"/>
    </row>
    <row r="871" spans="4:16" ht="12.5" x14ac:dyDescent="0.25">
      <c r="D871" s="17"/>
      <c r="E871" s="17"/>
      <c r="G871" s="15"/>
      <c r="I871" s="16"/>
      <c r="M871" s="15"/>
      <c r="N871" s="18"/>
      <c r="O871" s="19"/>
      <c r="P871" s="18"/>
    </row>
    <row r="872" spans="4:16" ht="12.5" x14ac:dyDescent="0.25">
      <c r="D872" s="17"/>
      <c r="E872" s="17"/>
      <c r="G872" s="15"/>
      <c r="I872" s="16"/>
      <c r="M872" s="15"/>
      <c r="N872" s="18"/>
      <c r="O872" s="19"/>
      <c r="P872" s="18"/>
    </row>
    <row r="873" spans="4:16" ht="12.5" x14ac:dyDescent="0.25">
      <c r="D873" s="17"/>
      <c r="E873" s="17"/>
      <c r="G873" s="15"/>
      <c r="I873" s="16"/>
      <c r="M873" s="15"/>
      <c r="N873" s="18"/>
      <c r="O873" s="19"/>
      <c r="P873" s="18"/>
    </row>
    <row r="874" spans="4:16" ht="12.5" x14ac:dyDescent="0.25">
      <c r="D874" s="17"/>
      <c r="E874" s="17"/>
      <c r="G874" s="15"/>
      <c r="I874" s="16"/>
      <c r="M874" s="15"/>
      <c r="N874" s="18"/>
      <c r="O874" s="19"/>
      <c r="P874" s="18"/>
    </row>
    <row r="875" spans="4:16" ht="12.5" x14ac:dyDescent="0.25">
      <c r="D875" s="17"/>
      <c r="E875" s="17"/>
      <c r="G875" s="15"/>
      <c r="I875" s="16"/>
      <c r="M875" s="15"/>
      <c r="N875" s="18"/>
      <c r="O875" s="19"/>
      <c r="P875" s="18"/>
    </row>
    <row r="876" spans="4:16" ht="12.5" x14ac:dyDescent="0.25">
      <c r="D876" s="17"/>
      <c r="E876" s="17"/>
      <c r="G876" s="15"/>
      <c r="I876" s="16"/>
      <c r="M876" s="15"/>
      <c r="N876" s="18"/>
      <c r="O876" s="19"/>
      <c r="P876" s="18"/>
    </row>
    <row r="877" spans="4:16" ht="12.5" x14ac:dyDescent="0.25">
      <c r="D877" s="17"/>
      <c r="E877" s="17"/>
      <c r="G877" s="15"/>
      <c r="I877" s="16"/>
      <c r="M877" s="15"/>
      <c r="N877" s="18"/>
      <c r="O877" s="19"/>
      <c r="P877" s="18"/>
    </row>
    <row r="878" spans="4:16" ht="12.5" x14ac:dyDescent="0.25">
      <c r="D878" s="17"/>
      <c r="E878" s="17"/>
      <c r="G878" s="15"/>
      <c r="I878" s="16"/>
      <c r="M878" s="15"/>
      <c r="N878" s="18"/>
      <c r="O878" s="19"/>
      <c r="P878" s="18"/>
    </row>
    <row r="879" spans="4:16" ht="12.5" x14ac:dyDescent="0.25">
      <c r="D879" s="17"/>
      <c r="E879" s="17"/>
      <c r="G879" s="15"/>
      <c r="I879" s="16"/>
      <c r="M879" s="15"/>
      <c r="N879" s="18"/>
      <c r="O879" s="19"/>
      <c r="P879" s="18"/>
    </row>
    <row r="880" spans="4:16" ht="12.5" x14ac:dyDescent="0.25">
      <c r="D880" s="17"/>
      <c r="E880" s="17"/>
      <c r="G880" s="15"/>
      <c r="I880" s="16"/>
      <c r="M880" s="15"/>
      <c r="N880" s="18"/>
      <c r="O880" s="19"/>
      <c r="P880" s="18"/>
    </row>
    <row r="881" spans="4:16" ht="12.5" x14ac:dyDescent="0.25">
      <c r="D881" s="17"/>
      <c r="E881" s="17"/>
      <c r="G881" s="15"/>
      <c r="I881" s="16"/>
      <c r="M881" s="15"/>
      <c r="N881" s="18"/>
      <c r="O881" s="19"/>
      <c r="P881" s="18"/>
    </row>
    <row r="882" spans="4:16" ht="12.5" x14ac:dyDescent="0.25">
      <c r="D882" s="17"/>
      <c r="E882" s="17"/>
      <c r="G882" s="15"/>
      <c r="I882" s="16"/>
      <c r="M882" s="15"/>
      <c r="N882" s="18"/>
      <c r="O882" s="19"/>
      <c r="P882" s="18"/>
    </row>
    <row r="883" spans="4:16" ht="12.5" x14ac:dyDescent="0.25">
      <c r="D883" s="17"/>
      <c r="E883" s="17"/>
      <c r="G883" s="15"/>
      <c r="I883" s="16"/>
      <c r="M883" s="15"/>
      <c r="N883" s="18"/>
      <c r="O883" s="19"/>
      <c r="P883" s="18"/>
    </row>
    <row r="884" spans="4:16" ht="12.5" x14ac:dyDescent="0.25">
      <c r="D884" s="17"/>
      <c r="E884" s="17"/>
      <c r="G884" s="15"/>
      <c r="I884" s="16"/>
      <c r="M884" s="15"/>
      <c r="N884" s="18"/>
      <c r="O884" s="19"/>
      <c r="P884" s="18"/>
    </row>
    <row r="885" spans="4:16" ht="12.5" x14ac:dyDescent="0.25">
      <c r="D885" s="17"/>
      <c r="E885" s="17"/>
      <c r="G885" s="15"/>
      <c r="I885" s="16"/>
      <c r="M885" s="15"/>
      <c r="N885" s="18"/>
      <c r="O885" s="19"/>
      <c r="P885" s="18"/>
    </row>
    <row r="886" spans="4:16" ht="12.5" x14ac:dyDescent="0.25">
      <c r="D886" s="17"/>
      <c r="E886" s="17"/>
      <c r="G886" s="15"/>
      <c r="I886" s="16"/>
      <c r="M886" s="15"/>
      <c r="N886" s="18"/>
      <c r="O886" s="19"/>
      <c r="P886" s="18"/>
    </row>
    <row r="887" spans="4:16" ht="12.5" x14ac:dyDescent="0.25">
      <c r="D887" s="17"/>
      <c r="E887" s="17"/>
      <c r="G887" s="15"/>
      <c r="I887" s="16"/>
      <c r="M887" s="15"/>
      <c r="N887" s="18"/>
      <c r="O887" s="19"/>
      <c r="P887" s="18"/>
    </row>
    <row r="888" spans="4:16" ht="12.5" x14ac:dyDescent="0.25">
      <c r="D888" s="17"/>
      <c r="E888" s="17"/>
      <c r="G888" s="15"/>
      <c r="I888" s="16"/>
      <c r="M888" s="15"/>
      <c r="N888" s="18"/>
      <c r="O888" s="19"/>
      <c r="P888" s="18"/>
    </row>
    <row r="889" spans="4:16" ht="12.5" x14ac:dyDescent="0.25">
      <c r="D889" s="17"/>
      <c r="E889" s="17"/>
      <c r="G889" s="15"/>
      <c r="I889" s="16"/>
      <c r="M889" s="15"/>
      <c r="N889" s="18"/>
      <c r="O889" s="19"/>
      <c r="P889" s="18"/>
    </row>
    <row r="890" spans="4:16" ht="12.5" x14ac:dyDescent="0.25">
      <c r="D890" s="17"/>
      <c r="E890" s="17"/>
      <c r="G890" s="15"/>
      <c r="I890" s="16"/>
      <c r="M890" s="15"/>
      <c r="N890" s="18"/>
      <c r="O890" s="19"/>
      <c r="P890" s="18"/>
    </row>
    <row r="891" spans="4:16" ht="12.5" x14ac:dyDescent="0.25">
      <c r="D891" s="17"/>
      <c r="E891" s="17"/>
      <c r="G891" s="15"/>
      <c r="I891" s="16"/>
      <c r="M891" s="15"/>
      <c r="N891" s="18"/>
      <c r="O891" s="19"/>
      <c r="P891" s="18"/>
    </row>
    <row r="892" spans="4:16" ht="12.5" x14ac:dyDescent="0.25">
      <c r="D892" s="17"/>
      <c r="E892" s="17"/>
      <c r="G892" s="15"/>
      <c r="I892" s="16"/>
      <c r="M892" s="15"/>
      <c r="N892" s="18"/>
      <c r="O892" s="19"/>
      <c r="P892" s="18"/>
    </row>
    <row r="893" spans="4:16" ht="12.5" x14ac:dyDescent="0.25">
      <c r="D893" s="17"/>
      <c r="E893" s="17"/>
      <c r="G893" s="15"/>
      <c r="I893" s="16"/>
      <c r="M893" s="15"/>
      <c r="N893" s="18"/>
      <c r="O893" s="19"/>
      <c r="P893" s="18"/>
    </row>
    <row r="894" spans="4:16" ht="12.5" x14ac:dyDescent="0.25">
      <c r="D894" s="17"/>
      <c r="E894" s="17"/>
      <c r="G894" s="15"/>
      <c r="I894" s="16"/>
      <c r="M894" s="15"/>
      <c r="N894" s="18"/>
      <c r="O894" s="19"/>
      <c r="P894" s="18"/>
    </row>
    <row r="895" spans="4:16" ht="12.5" x14ac:dyDescent="0.25">
      <c r="D895" s="17"/>
      <c r="E895" s="17"/>
      <c r="G895" s="15"/>
      <c r="I895" s="16"/>
      <c r="M895" s="15"/>
      <c r="N895" s="18"/>
      <c r="O895" s="19"/>
      <c r="P895" s="18"/>
    </row>
    <row r="896" spans="4:16" ht="12.5" x14ac:dyDescent="0.25">
      <c r="D896" s="17"/>
      <c r="E896" s="17"/>
      <c r="G896" s="15"/>
      <c r="I896" s="16"/>
      <c r="M896" s="15"/>
      <c r="N896" s="18"/>
      <c r="O896" s="19"/>
      <c r="P896" s="18"/>
    </row>
    <row r="897" spans="4:16" ht="12.5" x14ac:dyDescent="0.25">
      <c r="D897" s="17"/>
      <c r="E897" s="17"/>
      <c r="G897" s="15"/>
      <c r="I897" s="16"/>
      <c r="M897" s="15"/>
      <c r="N897" s="18"/>
      <c r="O897" s="19"/>
      <c r="P897" s="18"/>
    </row>
    <row r="898" spans="4:16" ht="12.5" x14ac:dyDescent="0.25">
      <c r="D898" s="17"/>
      <c r="E898" s="17"/>
      <c r="G898" s="15"/>
      <c r="I898" s="16"/>
      <c r="M898" s="15"/>
      <c r="N898" s="18"/>
      <c r="O898" s="19"/>
      <c r="P898" s="18"/>
    </row>
    <row r="899" spans="4:16" ht="12.5" x14ac:dyDescent="0.25">
      <c r="D899" s="17"/>
      <c r="E899" s="17"/>
      <c r="G899" s="15"/>
      <c r="I899" s="16"/>
      <c r="M899" s="15"/>
      <c r="N899" s="18"/>
      <c r="O899" s="19"/>
      <c r="P899" s="18"/>
    </row>
    <row r="900" spans="4:16" ht="12.5" x14ac:dyDescent="0.25">
      <c r="D900" s="17"/>
      <c r="E900" s="17"/>
      <c r="G900" s="15"/>
      <c r="I900" s="16"/>
      <c r="M900" s="15"/>
      <c r="N900" s="18"/>
      <c r="O900" s="19"/>
      <c r="P900" s="18"/>
    </row>
    <row r="901" spans="4:16" ht="12.5" x14ac:dyDescent="0.25">
      <c r="D901" s="17"/>
      <c r="E901" s="17"/>
      <c r="G901" s="15"/>
      <c r="I901" s="16"/>
      <c r="M901" s="15"/>
      <c r="N901" s="18"/>
      <c r="O901" s="19"/>
      <c r="P901" s="18"/>
    </row>
    <row r="902" spans="4:16" ht="12.5" x14ac:dyDescent="0.25">
      <c r="D902" s="17"/>
      <c r="E902" s="17"/>
      <c r="G902" s="15"/>
      <c r="I902" s="16"/>
      <c r="M902" s="15"/>
      <c r="N902" s="18"/>
      <c r="O902" s="19"/>
      <c r="P902" s="18"/>
    </row>
    <row r="903" spans="4:16" ht="12.5" x14ac:dyDescent="0.25">
      <c r="D903" s="17"/>
      <c r="E903" s="17"/>
      <c r="G903" s="15"/>
      <c r="I903" s="16"/>
      <c r="M903" s="15"/>
      <c r="N903" s="18"/>
      <c r="O903" s="19"/>
      <c r="P903" s="18"/>
    </row>
    <row r="904" spans="4:16" ht="12.5" x14ac:dyDescent="0.25">
      <c r="D904" s="17"/>
      <c r="E904" s="17"/>
      <c r="G904" s="15"/>
      <c r="I904" s="16"/>
      <c r="M904" s="15"/>
      <c r="N904" s="18"/>
      <c r="O904" s="19"/>
      <c r="P904" s="18"/>
    </row>
    <row r="905" spans="4:16" ht="12.5" x14ac:dyDescent="0.25">
      <c r="D905" s="17"/>
      <c r="E905" s="17"/>
      <c r="G905" s="15"/>
      <c r="I905" s="16"/>
      <c r="M905" s="15"/>
      <c r="N905" s="18"/>
      <c r="O905" s="19"/>
      <c r="P905" s="18"/>
    </row>
    <row r="906" spans="4:16" ht="12.5" x14ac:dyDescent="0.25">
      <c r="D906" s="17"/>
      <c r="E906" s="17"/>
      <c r="G906" s="15"/>
      <c r="I906" s="16"/>
      <c r="M906" s="15"/>
      <c r="N906" s="18"/>
      <c r="O906" s="19"/>
      <c r="P906" s="18"/>
    </row>
    <row r="907" spans="4:16" ht="12.5" x14ac:dyDescent="0.25">
      <c r="D907" s="17"/>
      <c r="E907" s="17"/>
      <c r="G907" s="15"/>
      <c r="I907" s="16"/>
      <c r="M907" s="15"/>
      <c r="N907" s="18"/>
      <c r="O907" s="19"/>
      <c r="P907" s="18"/>
    </row>
    <row r="908" spans="4:16" ht="12.5" x14ac:dyDescent="0.25">
      <c r="D908" s="17"/>
      <c r="E908" s="17"/>
      <c r="G908" s="15"/>
      <c r="I908" s="16"/>
      <c r="M908" s="15"/>
      <c r="N908" s="18"/>
      <c r="O908" s="19"/>
      <c r="P908" s="18"/>
    </row>
    <row r="909" spans="4:16" ht="12.5" x14ac:dyDescent="0.25">
      <c r="D909" s="17"/>
      <c r="E909" s="17"/>
      <c r="G909" s="15"/>
      <c r="I909" s="16"/>
      <c r="M909" s="15"/>
      <c r="N909" s="18"/>
      <c r="O909" s="19"/>
      <c r="P909" s="18"/>
    </row>
    <row r="910" spans="4:16" ht="12.5" x14ac:dyDescent="0.25">
      <c r="D910" s="17"/>
      <c r="E910" s="17"/>
      <c r="G910" s="15"/>
      <c r="I910" s="16"/>
      <c r="M910" s="15"/>
      <c r="N910" s="18"/>
      <c r="O910" s="19"/>
      <c r="P910" s="18"/>
    </row>
    <row r="911" spans="4:16" ht="12.5" x14ac:dyDescent="0.25">
      <c r="D911" s="17"/>
      <c r="E911" s="17"/>
      <c r="G911" s="15"/>
      <c r="I911" s="16"/>
      <c r="M911" s="15"/>
      <c r="N911" s="18"/>
      <c r="O911" s="19"/>
      <c r="P911" s="18"/>
    </row>
    <row r="912" spans="4:16" ht="12.5" x14ac:dyDescent="0.25">
      <c r="D912" s="17"/>
      <c r="E912" s="17"/>
      <c r="G912" s="15"/>
      <c r="I912" s="16"/>
      <c r="M912" s="15"/>
      <c r="N912" s="18"/>
      <c r="O912" s="19"/>
      <c r="P912" s="18"/>
    </row>
    <row r="913" spans="4:16" ht="12.5" x14ac:dyDescent="0.25">
      <c r="D913" s="17"/>
      <c r="E913" s="17"/>
      <c r="G913" s="15"/>
      <c r="I913" s="16"/>
      <c r="M913" s="15"/>
      <c r="N913" s="18"/>
      <c r="O913" s="19"/>
      <c r="P913" s="18"/>
    </row>
    <row r="914" spans="4:16" ht="12.5" x14ac:dyDescent="0.25">
      <c r="D914" s="17"/>
      <c r="E914" s="17"/>
      <c r="G914" s="15"/>
      <c r="I914" s="16"/>
      <c r="M914" s="15"/>
      <c r="N914" s="18"/>
      <c r="O914" s="19"/>
      <c r="P914" s="18"/>
    </row>
    <row r="915" spans="4:16" ht="12.5" x14ac:dyDescent="0.25">
      <c r="D915" s="17"/>
      <c r="E915" s="17"/>
      <c r="G915" s="15"/>
      <c r="I915" s="16"/>
      <c r="M915" s="15"/>
      <c r="N915" s="18"/>
      <c r="O915" s="19"/>
      <c r="P915" s="18"/>
    </row>
    <row r="916" spans="4:16" ht="12.5" x14ac:dyDescent="0.25">
      <c r="D916" s="17"/>
      <c r="E916" s="17"/>
      <c r="G916" s="15"/>
      <c r="I916" s="16"/>
      <c r="M916" s="15"/>
      <c r="N916" s="18"/>
      <c r="O916" s="19"/>
      <c r="P916" s="18"/>
    </row>
    <row r="917" spans="4:16" ht="12.5" x14ac:dyDescent="0.25">
      <c r="D917" s="17"/>
      <c r="E917" s="17"/>
      <c r="G917" s="15"/>
      <c r="I917" s="16"/>
      <c r="M917" s="15"/>
      <c r="N917" s="18"/>
      <c r="O917" s="19"/>
      <c r="P917" s="18"/>
    </row>
    <row r="918" spans="4:16" ht="12.5" x14ac:dyDescent="0.25">
      <c r="D918" s="17"/>
      <c r="E918" s="17"/>
      <c r="G918" s="15"/>
      <c r="I918" s="16"/>
      <c r="M918" s="15"/>
      <c r="N918" s="18"/>
      <c r="O918" s="19"/>
      <c r="P918" s="18"/>
    </row>
    <row r="919" spans="4:16" ht="12.5" x14ac:dyDescent="0.25">
      <c r="D919" s="17"/>
      <c r="E919" s="17"/>
      <c r="G919" s="15"/>
      <c r="I919" s="16"/>
      <c r="M919" s="15"/>
      <c r="N919" s="18"/>
      <c r="O919" s="19"/>
      <c r="P919" s="18"/>
    </row>
    <row r="920" spans="4:16" ht="12.5" x14ac:dyDescent="0.25">
      <c r="D920" s="17"/>
      <c r="E920" s="17"/>
      <c r="G920" s="15"/>
      <c r="I920" s="16"/>
      <c r="M920" s="15"/>
      <c r="N920" s="18"/>
      <c r="O920" s="19"/>
      <c r="P920" s="18"/>
    </row>
    <row r="921" spans="4:16" ht="12.5" x14ac:dyDescent="0.25">
      <c r="D921" s="17"/>
      <c r="E921" s="17"/>
      <c r="G921" s="15"/>
      <c r="I921" s="16"/>
      <c r="M921" s="15"/>
      <c r="N921" s="18"/>
      <c r="O921" s="19"/>
      <c r="P921" s="18"/>
    </row>
    <row r="922" spans="4:16" ht="12.5" x14ac:dyDescent="0.25">
      <c r="D922" s="17"/>
      <c r="E922" s="17"/>
      <c r="G922" s="15"/>
      <c r="I922" s="16"/>
      <c r="M922" s="15"/>
      <c r="N922" s="18"/>
      <c r="O922" s="19"/>
      <c r="P922" s="18"/>
    </row>
    <row r="923" spans="4:16" ht="12.5" x14ac:dyDescent="0.25">
      <c r="D923" s="17"/>
      <c r="E923" s="17"/>
      <c r="G923" s="15"/>
      <c r="I923" s="16"/>
      <c r="M923" s="15"/>
      <c r="N923" s="18"/>
      <c r="O923" s="19"/>
      <c r="P923" s="18"/>
    </row>
    <row r="924" spans="4:16" ht="12.5" x14ac:dyDescent="0.25">
      <c r="D924" s="17"/>
      <c r="E924" s="17"/>
      <c r="G924" s="15"/>
      <c r="I924" s="16"/>
      <c r="M924" s="15"/>
      <c r="N924" s="18"/>
      <c r="O924" s="19"/>
      <c r="P924" s="18"/>
    </row>
    <row r="925" spans="4:16" ht="12.5" x14ac:dyDescent="0.25">
      <c r="D925" s="17"/>
      <c r="E925" s="17"/>
      <c r="G925" s="15"/>
      <c r="I925" s="16"/>
      <c r="M925" s="15"/>
      <c r="N925" s="18"/>
      <c r="O925" s="19"/>
      <c r="P925" s="18"/>
    </row>
    <row r="926" spans="4:16" ht="12.5" x14ac:dyDescent="0.25">
      <c r="D926" s="17"/>
      <c r="E926" s="17"/>
      <c r="G926" s="15"/>
      <c r="I926" s="16"/>
      <c r="M926" s="15"/>
      <c r="N926" s="18"/>
      <c r="O926" s="19"/>
      <c r="P926" s="18"/>
    </row>
    <row r="927" spans="4:16" ht="12.5" x14ac:dyDescent="0.25">
      <c r="D927" s="17"/>
      <c r="E927" s="17"/>
      <c r="G927" s="15"/>
      <c r="I927" s="16"/>
      <c r="M927" s="15"/>
      <c r="N927" s="18"/>
      <c r="O927" s="19"/>
      <c r="P927" s="18"/>
    </row>
    <row r="928" spans="4:16" ht="12.5" x14ac:dyDescent="0.25">
      <c r="D928" s="17"/>
      <c r="E928" s="17"/>
      <c r="G928" s="15"/>
      <c r="I928" s="16"/>
      <c r="M928" s="15"/>
      <c r="N928" s="18"/>
      <c r="O928" s="19"/>
      <c r="P928" s="18"/>
    </row>
    <row r="929" spans="4:16" ht="12.5" x14ac:dyDescent="0.25">
      <c r="D929" s="17"/>
      <c r="E929" s="17"/>
      <c r="G929" s="15"/>
      <c r="I929" s="16"/>
      <c r="M929" s="15"/>
      <c r="N929" s="18"/>
      <c r="O929" s="19"/>
      <c r="P929" s="18"/>
    </row>
    <row r="930" spans="4:16" ht="12.5" x14ac:dyDescent="0.25">
      <c r="D930" s="17"/>
      <c r="E930" s="17"/>
      <c r="G930" s="15"/>
      <c r="I930" s="16"/>
      <c r="M930" s="15"/>
      <c r="N930" s="18"/>
      <c r="O930" s="19"/>
      <c r="P930" s="18"/>
    </row>
    <row r="931" spans="4:16" ht="12.5" x14ac:dyDescent="0.25">
      <c r="D931" s="17"/>
      <c r="E931" s="17"/>
      <c r="G931" s="15"/>
      <c r="I931" s="16"/>
      <c r="M931" s="15"/>
      <c r="N931" s="18"/>
      <c r="O931" s="19"/>
      <c r="P931" s="18"/>
    </row>
    <row r="932" spans="4:16" ht="12.5" x14ac:dyDescent="0.25">
      <c r="D932" s="17"/>
      <c r="E932" s="17"/>
      <c r="G932" s="15"/>
      <c r="I932" s="16"/>
      <c r="M932" s="15"/>
      <c r="N932" s="18"/>
      <c r="O932" s="19"/>
      <c r="P932" s="18"/>
    </row>
    <row r="933" spans="4:16" ht="12.5" x14ac:dyDescent="0.25">
      <c r="D933" s="17"/>
      <c r="E933" s="17"/>
      <c r="G933" s="15"/>
      <c r="I933" s="16"/>
      <c r="M933" s="15"/>
      <c r="N933" s="18"/>
      <c r="O933" s="19"/>
      <c r="P933" s="18"/>
    </row>
    <row r="934" spans="4:16" ht="12.5" x14ac:dyDescent="0.25">
      <c r="D934" s="17"/>
      <c r="E934" s="17"/>
      <c r="G934" s="15"/>
      <c r="I934" s="16"/>
      <c r="M934" s="15"/>
      <c r="N934" s="18"/>
      <c r="O934" s="19"/>
      <c r="P934" s="18"/>
    </row>
    <row r="935" spans="4:16" ht="12.5" x14ac:dyDescent="0.25">
      <c r="D935" s="17"/>
      <c r="E935" s="17"/>
      <c r="G935" s="15"/>
      <c r="I935" s="16"/>
      <c r="M935" s="15"/>
      <c r="N935" s="18"/>
      <c r="O935" s="19"/>
      <c r="P935" s="18"/>
    </row>
    <row r="936" spans="4:16" ht="12.5" x14ac:dyDescent="0.25">
      <c r="D936" s="17"/>
      <c r="E936" s="17"/>
      <c r="G936" s="15"/>
      <c r="I936" s="16"/>
      <c r="M936" s="15"/>
      <c r="N936" s="18"/>
      <c r="O936" s="19"/>
      <c r="P936" s="18"/>
    </row>
    <row r="937" spans="4:16" ht="12.5" x14ac:dyDescent="0.25">
      <c r="D937" s="17"/>
      <c r="E937" s="17"/>
      <c r="G937" s="15"/>
      <c r="I937" s="16"/>
      <c r="M937" s="15"/>
      <c r="N937" s="18"/>
      <c r="O937" s="19"/>
      <c r="P937" s="18"/>
    </row>
    <row r="938" spans="4:16" ht="12.5" x14ac:dyDescent="0.25">
      <c r="D938" s="17"/>
      <c r="E938" s="17"/>
      <c r="G938" s="15"/>
      <c r="I938" s="16"/>
      <c r="M938" s="15"/>
      <c r="N938" s="18"/>
      <c r="O938" s="19"/>
      <c r="P938" s="18"/>
    </row>
    <row r="939" spans="4:16" ht="12.5" x14ac:dyDescent="0.25">
      <c r="D939" s="17"/>
      <c r="E939" s="17"/>
      <c r="G939" s="15"/>
      <c r="I939" s="16"/>
      <c r="M939" s="15"/>
      <c r="N939" s="18"/>
      <c r="O939" s="19"/>
      <c r="P939" s="18"/>
    </row>
    <row r="940" spans="4:16" ht="12.5" x14ac:dyDescent="0.25">
      <c r="D940" s="17"/>
      <c r="E940" s="17"/>
      <c r="G940" s="15"/>
      <c r="I940" s="16"/>
      <c r="M940" s="15"/>
      <c r="N940" s="18"/>
      <c r="O940" s="19"/>
      <c r="P940" s="18"/>
    </row>
    <row r="941" spans="4:16" ht="12.5" x14ac:dyDescent="0.25">
      <c r="D941" s="17"/>
      <c r="E941" s="17"/>
      <c r="G941" s="15"/>
      <c r="I941" s="16"/>
      <c r="M941" s="15"/>
      <c r="N941" s="18"/>
      <c r="O941" s="19"/>
      <c r="P941" s="18"/>
    </row>
    <row r="942" spans="4:16" ht="12.5" x14ac:dyDescent="0.25">
      <c r="D942" s="17"/>
      <c r="E942" s="17"/>
      <c r="G942" s="15"/>
      <c r="I942" s="16"/>
      <c r="M942" s="15"/>
      <c r="N942" s="18"/>
      <c r="O942" s="19"/>
      <c r="P942" s="18"/>
    </row>
    <row r="943" spans="4:16" ht="12.5" x14ac:dyDescent="0.25">
      <c r="D943" s="17"/>
      <c r="E943" s="17"/>
      <c r="G943" s="15"/>
      <c r="I943" s="16"/>
      <c r="M943" s="15"/>
      <c r="N943" s="18"/>
      <c r="O943" s="19"/>
      <c r="P943" s="18"/>
    </row>
    <row r="944" spans="4:16" ht="12.5" x14ac:dyDescent="0.25">
      <c r="D944" s="17"/>
      <c r="E944" s="17"/>
      <c r="G944" s="15"/>
      <c r="I944" s="16"/>
      <c r="M944" s="15"/>
      <c r="N944" s="18"/>
      <c r="O944" s="19"/>
      <c r="P944" s="18"/>
    </row>
    <row r="945" spans="4:16" ht="12.5" x14ac:dyDescent="0.25">
      <c r="D945" s="17"/>
      <c r="E945" s="17"/>
      <c r="G945" s="15"/>
      <c r="I945" s="16"/>
      <c r="M945" s="15"/>
      <c r="N945" s="18"/>
      <c r="O945" s="19"/>
      <c r="P945" s="18"/>
    </row>
    <row r="946" spans="4:16" ht="12.5" x14ac:dyDescent="0.25">
      <c r="D946" s="17"/>
      <c r="E946" s="17"/>
      <c r="G946" s="15"/>
      <c r="I946" s="16"/>
      <c r="M946" s="15"/>
      <c r="N946" s="18"/>
      <c r="O946" s="19"/>
      <c r="P946" s="18"/>
    </row>
    <row r="947" spans="4:16" ht="12.5" x14ac:dyDescent="0.25">
      <c r="D947" s="17"/>
      <c r="E947" s="17"/>
      <c r="G947" s="15"/>
      <c r="I947" s="16"/>
      <c r="M947" s="15"/>
      <c r="N947" s="18"/>
      <c r="O947" s="19"/>
      <c r="P947" s="18"/>
    </row>
    <row r="948" spans="4:16" ht="12.5" x14ac:dyDescent="0.25">
      <c r="D948" s="17"/>
      <c r="E948" s="17"/>
      <c r="G948" s="15"/>
      <c r="I948" s="16"/>
      <c r="M948" s="15"/>
      <c r="N948" s="18"/>
      <c r="O948" s="19"/>
      <c r="P948" s="18"/>
    </row>
    <row r="949" spans="4:16" ht="12.5" x14ac:dyDescent="0.25">
      <c r="D949" s="17"/>
      <c r="E949" s="17"/>
      <c r="G949" s="15"/>
      <c r="I949" s="16"/>
      <c r="M949" s="15"/>
      <c r="N949" s="18"/>
      <c r="O949" s="19"/>
      <c r="P949" s="18"/>
    </row>
    <row r="950" spans="4:16" ht="12.5" x14ac:dyDescent="0.25">
      <c r="D950" s="17"/>
      <c r="E950" s="17"/>
      <c r="G950" s="15"/>
      <c r="I950" s="16"/>
      <c r="M950" s="15"/>
      <c r="N950" s="18"/>
      <c r="O950" s="19"/>
      <c r="P950" s="18"/>
    </row>
    <row r="951" spans="4:16" ht="12.5" x14ac:dyDescent="0.25">
      <c r="D951" s="17"/>
      <c r="E951" s="17"/>
      <c r="G951" s="15"/>
      <c r="I951" s="16"/>
      <c r="M951" s="15"/>
      <c r="N951" s="18"/>
      <c r="O951" s="19"/>
      <c r="P951" s="18"/>
    </row>
    <row r="952" spans="4:16" ht="12.5" x14ac:dyDescent="0.25">
      <c r="D952" s="17"/>
      <c r="E952" s="17"/>
      <c r="G952" s="15"/>
      <c r="I952" s="16"/>
      <c r="M952" s="15"/>
      <c r="N952" s="18"/>
      <c r="O952" s="19"/>
      <c r="P952" s="18"/>
    </row>
    <row r="953" spans="4:16" ht="12.5" x14ac:dyDescent="0.25">
      <c r="D953" s="17"/>
      <c r="E953" s="17"/>
      <c r="G953" s="15"/>
      <c r="I953" s="16"/>
      <c r="M953" s="15"/>
      <c r="N953" s="18"/>
      <c r="O953" s="19"/>
      <c r="P953" s="18"/>
    </row>
    <row r="954" spans="4:16" ht="12.5" x14ac:dyDescent="0.25">
      <c r="D954" s="17"/>
      <c r="E954" s="17"/>
      <c r="G954" s="15"/>
      <c r="I954" s="16"/>
      <c r="M954" s="15"/>
      <c r="N954" s="18"/>
      <c r="O954" s="19"/>
      <c r="P954" s="18"/>
    </row>
    <row r="955" spans="4:16" ht="12.5" x14ac:dyDescent="0.25">
      <c r="D955" s="17"/>
      <c r="E955" s="17"/>
      <c r="G955" s="15"/>
      <c r="I955" s="16"/>
      <c r="M955" s="15"/>
      <c r="N955" s="18"/>
      <c r="O955" s="19"/>
      <c r="P955" s="18"/>
    </row>
    <row r="956" spans="4:16" ht="12.5" x14ac:dyDescent="0.25">
      <c r="D956" s="17"/>
      <c r="E956" s="17"/>
      <c r="G956" s="15"/>
      <c r="I956" s="16"/>
      <c r="M956" s="15"/>
      <c r="N956" s="18"/>
      <c r="O956" s="19"/>
      <c r="P956" s="18"/>
    </row>
    <row r="957" spans="4:16" ht="12.5" x14ac:dyDescent="0.25">
      <c r="D957" s="17"/>
      <c r="E957" s="17"/>
      <c r="G957" s="15"/>
      <c r="I957" s="16"/>
      <c r="M957" s="15"/>
      <c r="N957" s="18"/>
      <c r="O957" s="19"/>
      <c r="P957" s="18"/>
    </row>
    <row r="958" spans="4:16" ht="12.5" x14ac:dyDescent="0.25">
      <c r="D958" s="17"/>
      <c r="E958" s="17"/>
      <c r="G958" s="15"/>
      <c r="I958" s="16"/>
      <c r="M958" s="15"/>
      <c r="N958" s="18"/>
      <c r="O958" s="19"/>
      <c r="P958" s="18"/>
    </row>
    <row r="959" spans="4:16" ht="12.5" x14ac:dyDescent="0.25">
      <c r="D959" s="17"/>
      <c r="E959" s="17"/>
      <c r="G959" s="15"/>
      <c r="I959" s="16"/>
      <c r="M959" s="15"/>
      <c r="N959" s="18"/>
      <c r="O959" s="19"/>
      <c r="P959" s="18"/>
    </row>
    <row r="960" spans="4:16" ht="12.5" x14ac:dyDescent="0.25">
      <c r="D960" s="17"/>
      <c r="E960" s="17"/>
      <c r="G960" s="15"/>
      <c r="I960" s="16"/>
      <c r="M960" s="15"/>
      <c r="N960" s="18"/>
      <c r="O960" s="19"/>
      <c r="P960" s="18"/>
    </row>
    <row r="961" spans="4:16" ht="12.5" x14ac:dyDescent="0.25">
      <c r="D961" s="17"/>
      <c r="E961" s="17"/>
      <c r="G961" s="15"/>
      <c r="I961" s="16"/>
      <c r="M961" s="15"/>
      <c r="N961" s="18"/>
      <c r="O961" s="19"/>
      <c r="P961" s="18"/>
    </row>
    <row r="962" spans="4:16" ht="12.5" x14ac:dyDescent="0.25">
      <c r="D962" s="17"/>
      <c r="E962" s="17"/>
      <c r="G962" s="15"/>
      <c r="I962" s="16"/>
      <c r="M962" s="15"/>
      <c r="N962" s="18"/>
      <c r="O962" s="19"/>
      <c r="P962" s="18"/>
    </row>
    <row r="963" spans="4:16" ht="12.5" x14ac:dyDescent="0.25">
      <c r="D963" s="17"/>
      <c r="E963" s="17"/>
      <c r="G963" s="15"/>
      <c r="I963" s="16"/>
      <c r="M963" s="15"/>
      <c r="N963" s="18"/>
      <c r="O963" s="19"/>
      <c r="P963" s="18"/>
    </row>
    <row r="964" spans="4:16" ht="12.5" x14ac:dyDescent="0.25">
      <c r="D964" s="17"/>
      <c r="E964" s="17"/>
      <c r="G964" s="15"/>
      <c r="I964" s="16"/>
      <c r="M964" s="15"/>
      <c r="N964" s="18"/>
      <c r="O964" s="19"/>
      <c r="P964" s="18"/>
    </row>
    <row r="965" spans="4:16" ht="12.5" x14ac:dyDescent="0.25">
      <c r="D965" s="17"/>
      <c r="E965" s="17"/>
      <c r="G965" s="15"/>
      <c r="I965" s="16"/>
      <c r="M965" s="15"/>
      <c r="N965" s="18"/>
      <c r="O965" s="19"/>
      <c r="P965" s="18"/>
    </row>
    <row r="966" spans="4:16" ht="12.5" x14ac:dyDescent="0.25">
      <c r="D966" s="17"/>
      <c r="E966" s="17"/>
      <c r="G966" s="15"/>
      <c r="I966" s="16"/>
      <c r="M966" s="15"/>
      <c r="N966" s="18"/>
      <c r="O966" s="19"/>
      <c r="P966" s="18"/>
    </row>
    <row r="967" spans="4:16" ht="12.5" x14ac:dyDescent="0.25">
      <c r="D967" s="17"/>
      <c r="E967" s="17"/>
      <c r="G967" s="15"/>
      <c r="I967" s="16"/>
      <c r="M967" s="15"/>
      <c r="N967" s="18"/>
      <c r="O967" s="19"/>
      <c r="P967" s="18"/>
    </row>
    <row r="968" spans="4:16" ht="12.5" x14ac:dyDescent="0.25">
      <c r="D968" s="17"/>
      <c r="E968" s="17"/>
      <c r="G968" s="15"/>
      <c r="I968" s="16"/>
      <c r="M968" s="15"/>
      <c r="N968" s="18"/>
      <c r="O968" s="19"/>
      <c r="P968" s="18"/>
    </row>
    <row r="969" spans="4:16" ht="12.5" x14ac:dyDescent="0.25">
      <c r="D969" s="17"/>
      <c r="E969" s="17"/>
      <c r="G969" s="15"/>
      <c r="I969" s="16"/>
      <c r="M969" s="15"/>
      <c r="N969" s="18"/>
      <c r="O969" s="19"/>
      <c r="P969" s="18"/>
    </row>
    <row r="970" spans="4:16" ht="12.5" x14ac:dyDescent="0.25">
      <c r="D970" s="17"/>
      <c r="E970" s="17"/>
      <c r="G970" s="15"/>
      <c r="I970" s="16"/>
      <c r="M970" s="15"/>
      <c r="N970" s="18"/>
      <c r="O970" s="19"/>
      <c r="P970" s="18"/>
    </row>
    <row r="971" spans="4:16" ht="12.5" x14ac:dyDescent="0.25">
      <c r="D971" s="17"/>
      <c r="E971" s="17"/>
      <c r="G971" s="15"/>
      <c r="I971" s="16"/>
      <c r="M971" s="15"/>
      <c r="N971" s="18"/>
      <c r="O971" s="19"/>
      <c r="P971" s="18"/>
    </row>
    <row r="972" spans="4:16" ht="12.5" x14ac:dyDescent="0.25">
      <c r="D972" s="17"/>
      <c r="E972" s="17"/>
      <c r="G972" s="15"/>
      <c r="I972" s="16"/>
      <c r="M972" s="15"/>
      <c r="N972" s="18"/>
      <c r="O972" s="19"/>
      <c r="P972" s="18"/>
    </row>
    <row r="973" spans="4:16" ht="12.5" x14ac:dyDescent="0.25">
      <c r="D973" s="17"/>
      <c r="E973" s="17"/>
      <c r="G973" s="15"/>
      <c r="I973" s="16"/>
      <c r="M973" s="15"/>
      <c r="N973" s="18"/>
      <c r="O973" s="19"/>
      <c r="P973" s="18"/>
    </row>
    <row r="974" spans="4:16" ht="12.5" x14ac:dyDescent="0.25">
      <c r="D974" s="17"/>
      <c r="E974" s="17"/>
      <c r="G974" s="15"/>
      <c r="I974" s="16"/>
      <c r="M974" s="15"/>
      <c r="N974" s="18"/>
      <c r="O974" s="19"/>
      <c r="P974" s="18"/>
    </row>
    <row r="975" spans="4:16" ht="12.5" x14ac:dyDescent="0.25">
      <c r="D975" s="17"/>
      <c r="E975" s="17"/>
      <c r="G975" s="15"/>
      <c r="I975" s="16"/>
      <c r="M975" s="15"/>
      <c r="N975" s="18"/>
      <c r="O975" s="19"/>
      <c r="P975" s="18"/>
    </row>
    <row r="976" spans="4:16" ht="12.5" x14ac:dyDescent="0.25">
      <c r="D976" s="17"/>
      <c r="E976" s="17"/>
      <c r="G976" s="15"/>
      <c r="I976" s="16"/>
      <c r="M976" s="15"/>
      <c r="N976" s="18"/>
      <c r="O976" s="19"/>
      <c r="P976" s="18"/>
    </row>
    <row r="977" spans="4:16" ht="12.5" x14ac:dyDescent="0.25">
      <c r="D977" s="17"/>
      <c r="E977" s="17"/>
      <c r="G977" s="15"/>
      <c r="I977" s="16"/>
      <c r="M977" s="15"/>
      <c r="N977" s="18"/>
      <c r="O977" s="19"/>
      <c r="P977" s="18"/>
    </row>
    <row r="978" spans="4:16" ht="12.5" x14ac:dyDescent="0.25">
      <c r="D978" s="17"/>
      <c r="E978" s="17"/>
      <c r="G978" s="15"/>
      <c r="I978" s="16"/>
      <c r="M978" s="15"/>
      <c r="N978" s="18"/>
      <c r="O978" s="19"/>
      <c r="P978" s="18"/>
    </row>
    <row r="979" spans="4:16" ht="12.5" x14ac:dyDescent="0.25">
      <c r="D979" s="17"/>
      <c r="E979" s="17"/>
      <c r="G979" s="15"/>
      <c r="I979" s="16"/>
      <c r="M979" s="15"/>
      <c r="N979" s="18"/>
      <c r="O979" s="19"/>
      <c r="P979" s="18"/>
    </row>
    <row r="980" spans="4:16" ht="12.5" x14ac:dyDescent="0.25">
      <c r="D980" s="17"/>
      <c r="E980" s="17"/>
      <c r="G980" s="15"/>
      <c r="I980" s="16"/>
      <c r="M980" s="15"/>
      <c r="N980" s="18"/>
      <c r="O980" s="19"/>
      <c r="P980" s="18"/>
    </row>
    <row r="981" spans="4:16" ht="12.5" x14ac:dyDescent="0.25">
      <c r="D981" s="17"/>
      <c r="E981" s="17"/>
      <c r="G981" s="15"/>
      <c r="I981" s="16"/>
      <c r="M981" s="15"/>
      <c r="N981" s="18"/>
      <c r="O981" s="19"/>
      <c r="P981" s="18"/>
    </row>
    <row r="982" spans="4:16" ht="12.5" x14ac:dyDescent="0.25">
      <c r="D982" s="17"/>
      <c r="E982" s="17"/>
      <c r="G982" s="15"/>
      <c r="I982" s="16"/>
      <c r="M982" s="15"/>
      <c r="N982" s="18"/>
      <c r="O982" s="19"/>
      <c r="P982" s="18"/>
    </row>
    <row r="983" spans="4:16" ht="12.5" x14ac:dyDescent="0.25">
      <c r="D983" s="17"/>
      <c r="E983" s="17"/>
      <c r="G983" s="15"/>
      <c r="I983" s="16"/>
      <c r="M983" s="15"/>
      <c r="N983" s="18"/>
      <c r="O983" s="19"/>
      <c r="P983" s="18"/>
    </row>
    <row r="984" spans="4:16" ht="12.5" x14ac:dyDescent="0.25">
      <c r="D984" s="17"/>
      <c r="E984" s="17"/>
      <c r="G984" s="15"/>
      <c r="I984" s="16"/>
      <c r="M984" s="15"/>
      <c r="N984" s="18"/>
      <c r="O984" s="19"/>
      <c r="P984" s="18"/>
    </row>
    <row r="985" spans="4:16" ht="12.5" x14ac:dyDescent="0.25">
      <c r="D985" s="17"/>
      <c r="E985" s="17"/>
      <c r="G985" s="15"/>
      <c r="I985" s="16"/>
      <c r="M985" s="15"/>
      <c r="N985" s="18"/>
      <c r="O985" s="19"/>
      <c r="P985" s="18"/>
    </row>
    <row r="986" spans="4:16" ht="12.5" x14ac:dyDescent="0.25">
      <c r="D986" s="17"/>
      <c r="E986" s="17"/>
      <c r="G986" s="15"/>
      <c r="I986" s="16"/>
      <c r="M986" s="15"/>
      <c r="N986" s="18"/>
      <c r="O986" s="19"/>
      <c r="P986" s="18"/>
    </row>
    <row r="987" spans="4:16" ht="12.5" x14ac:dyDescent="0.25">
      <c r="D987" s="17"/>
      <c r="E987" s="17"/>
      <c r="G987" s="15"/>
      <c r="I987" s="16"/>
      <c r="M987" s="15"/>
      <c r="N987" s="18"/>
      <c r="O987" s="19"/>
      <c r="P987" s="18"/>
    </row>
    <row r="988" spans="4:16" ht="12.5" x14ac:dyDescent="0.25">
      <c r="D988" s="17"/>
      <c r="E988" s="17"/>
      <c r="G988" s="15"/>
      <c r="I988" s="16"/>
      <c r="M988" s="15"/>
      <c r="N988" s="18"/>
      <c r="O988" s="19"/>
      <c r="P988" s="18"/>
    </row>
    <row r="989" spans="4:16" ht="12.5" x14ac:dyDescent="0.25">
      <c r="D989" s="17"/>
      <c r="E989" s="17"/>
      <c r="G989" s="15"/>
      <c r="I989" s="16"/>
      <c r="M989" s="15"/>
      <c r="N989" s="18"/>
      <c r="O989" s="19"/>
      <c r="P989" s="18"/>
    </row>
    <row r="990" spans="4:16" ht="12.5" x14ac:dyDescent="0.25">
      <c r="D990" s="17"/>
      <c r="E990" s="17"/>
      <c r="G990" s="15"/>
      <c r="I990" s="16"/>
      <c r="M990" s="15"/>
      <c r="N990" s="18"/>
      <c r="O990" s="19"/>
      <c r="P990" s="18"/>
    </row>
    <row r="991" spans="4:16" ht="12.5" x14ac:dyDescent="0.25">
      <c r="D991" s="17"/>
      <c r="E991" s="17"/>
      <c r="G991" s="15"/>
      <c r="I991" s="16"/>
      <c r="M991" s="15"/>
      <c r="N991" s="18"/>
      <c r="O991" s="19"/>
      <c r="P991" s="18"/>
    </row>
    <row r="992" spans="4:16" ht="12.5" x14ac:dyDescent="0.25">
      <c r="D992" s="17"/>
      <c r="E992" s="17"/>
      <c r="G992" s="15"/>
      <c r="I992" s="16"/>
      <c r="M992" s="15"/>
      <c r="N992" s="18"/>
      <c r="O992" s="19"/>
      <c r="P992" s="18"/>
    </row>
    <row r="993" spans="4:16" ht="12.5" x14ac:dyDescent="0.25">
      <c r="D993" s="17"/>
      <c r="E993" s="17"/>
      <c r="G993" s="15"/>
      <c r="I993" s="16"/>
      <c r="M993" s="15"/>
      <c r="N993" s="18"/>
      <c r="O993" s="19"/>
      <c r="P993" s="18"/>
    </row>
    <row r="994" spans="4:16" ht="12.5" x14ac:dyDescent="0.25">
      <c r="D994" s="17"/>
      <c r="E994" s="17"/>
      <c r="G994" s="15"/>
      <c r="I994" s="16"/>
      <c r="M994" s="15"/>
      <c r="N994" s="18"/>
      <c r="O994" s="19"/>
      <c r="P994" s="18"/>
    </row>
    <row r="995" spans="4:16" ht="12.5" x14ac:dyDescent="0.25">
      <c r="D995" s="17"/>
      <c r="E995" s="17"/>
      <c r="G995" s="15"/>
      <c r="I995" s="16"/>
      <c r="M995" s="15"/>
      <c r="N995" s="18"/>
      <c r="O995" s="19"/>
      <c r="P995" s="18"/>
    </row>
    <row r="996" spans="4:16" ht="12.5" x14ac:dyDescent="0.25">
      <c r="D996" s="17"/>
      <c r="E996" s="17"/>
      <c r="G996" s="15"/>
      <c r="I996" s="16"/>
      <c r="M996" s="15"/>
      <c r="N996" s="18"/>
      <c r="O996" s="19"/>
      <c r="P996" s="18"/>
    </row>
    <row r="997" spans="4:16" ht="12.5" x14ac:dyDescent="0.25">
      <c r="D997" s="17"/>
      <c r="E997" s="17"/>
      <c r="G997" s="15"/>
      <c r="I997" s="16"/>
      <c r="M997" s="15"/>
      <c r="N997" s="18"/>
      <c r="O997" s="19"/>
      <c r="P997" s="18"/>
    </row>
    <row r="998" spans="4:16" ht="12.5" x14ac:dyDescent="0.25">
      <c r="D998" s="17"/>
      <c r="E998" s="17"/>
      <c r="G998" s="15"/>
      <c r="I998" s="16"/>
      <c r="M998" s="15"/>
      <c r="N998" s="18"/>
      <c r="O998" s="19"/>
      <c r="P998" s="18"/>
    </row>
    <row r="999" spans="4:16" ht="12.5" x14ac:dyDescent="0.25">
      <c r="D999" s="17"/>
      <c r="E999" s="17"/>
      <c r="G999" s="15"/>
      <c r="I999" s="16"/>
      <c r="M999" s="15"/>
      <c r="N999" s="18"/>
      <c r="O999" s="19"/>
      <c r="P999" s="18"/>
    </row>
    <row r="1000" spans="4:16" ht="12.5" x14ac:dyDescent="0.25">
      <c r="D1000" s="17"/>
      <c r="E1000" s="17"/>
      <c r="G1000" s="15"/>
      <c r="I1000" s="16"/>
      <c r="M1000" s="15"/>
      <c r="N1000" s="18"/>
      <c r="O1000" s="19"/>
      <c r="P1000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92"/>
  <sheetViews>
    <sheetView workbookViewId="0"/>
  </sheetViews>
  <sheetFormatPr defaultColWidth="14.453125" defaultRowHeight="12.5" x14ac:dyDescent="0.25"/>
  <cols>
    <col min="8" max="8" width="14.453125" style="35"/>
    <col min="10" max="10" width="14.7265625" style="37" customWidth="1"/>
    <col min="11" max="11" width="19.7265625" customWidth="1"/>
  </cols>
  <sheetData>
    <row r="1" spans="1:11" x14ac:dyDescent="0.25">
      <c r="A1" s="12" t="s">
        <v>0</v>
      </c>
      <c r="B1" s="13">
        <v>-10440.397000000001</v>
      </c>
      <c r="D1" s="12" t="s">
        <v>25</v>
      </c>
      <c r="E1" s="12" t="s">
        <v>26</v>
      </c>
      <c r="F1" s="33" t="s">
        <v>27</v>
      </c>
      <c r="G1" s="12" t="s">
        <v>28</v>
      </c>
      <c r="H1" s="34" t="s">
        <v>4</v>
      </c>
      <c r="I1" s="12" t="s">
        <v>5</v>
      </c>
      <c r="J1" s="36" t="s">
        <v>29</v>
      </c>
      <c r="K1" s="12" t="s">
        <v>30</v>
      </c>
    </row>
    <row r="2" spans="1:11" x14ac:dyDescent="0.25">
      <c r="A2" s="12" t="s">
        <v>12</v>
      </c>
      <c r="B2" s="13">
        <v>-11.294650000000001</v>
      </c>
      <c r="D2" s="12">
        <f>B14</f>
        <v>40</v>
      </c>
      <c r="E2" s="12">
        <f t="shared" ref="E2:E50" si="0">D2+459.67</f>
        <v>499.67</v>
      </c>
      <c r="F2" s="15">
        <f t="shared" ref="F2:F50" si="1">EXP($B$1/E2+$B$2+$B$3*E2+$B$4*E2*E2+$B$5*E2*E2*E2+$B$6*LN(E2))</f>
        <v>0.1217235329527898</v>
      </c>
      <c r="G2" s="16">
        <f t="shared" ref="G2:G50" si="2">0.621945*(F2/($B$11-F2))</f>
        <v>5.1944494722255645E-3</v>
      </c>
      <c r="H2" s="35">
        <f t="shared" ref="H2:H50" si="3">(1093-0.556*D2)*G2-0.24*($B$9-D2)</f>
        <v>-1.6379912831197538</v>
      </c>
      <c r="I2">
        <f t="shared" ref="I2:I50" si="4">1093+0.444*$B$9-D2</f>
        <v>1084.08</v>
      </c>
      <c r="J2" s="37">
        <f t="shared" ref="J2:J50" si="5">H2/I2</f>
        <v>-1.5109505600322429E-3</v>
      </c>
      <c r="K2">
        <f t="shared" ref="K2:K50" si="6">J2-$B$10</f>
        <v>-6.5109505600322425E-3</v>
      </c>
    </row>
    <row r="3" spans="1:11" x14ac:dyDescent="0.25">
      <c r="A3" s="12" t="s">
        <v>13</v>
      </c>
      <c r="B3" s="13">
        <v>-2.7022355000000001E-2</v>
      </c>
      <c r="D3" s="12">
        <f t="shared" ref="D3:D50" si="7">D2+$B$13</f>
        <v>41</v>
      </c>
      <c r="E3" s="12">
        <f t="shared" si="0"/>
        <v>500.67</v>
      </c>
      <c r="F3" s="15">
        <f t="shared" si="1"/>
        <v>0.12654344113099805</v>
      </c>
      <c r="G3" s="16">
        <f t="shared" si="2"/>
        <v>5.4019214907716608E-3</v>
      </c>
      <c r="H3" s="35">
        <f t="shared" si="3"/>
        <v>-1.1788420128902057</v>
      </c>
      <c r="I3">
        <f t="shared" si="4"/>
        <v>1083.08</v>
      </c>
      <c r="J3" s="37">
        <f t="shared" si="5"/>
        <v>-1.0884163800367523E-3</v>
      </c>
      <c r="K3">
        <f t="shared" si="6"/>
        <v>-6.0884163800367522E-3</v>
      </c>
    </row>
    <row r="4" spans="1:11" x14ac:dyDescent="0.25">
      <c r="A4" s="12" t="s">
        <v>14</v>
      </c>
      <c r="B4" s="13">
        <v>1.289036E-5</v>
      </c>
      <c r="D4" s="12">
        <f t="shared" si="7"/>
        <v>42</v>
      </c>
      <c r="E4" s="12">
        <f t="shared" si="0"/>
        <v>501.67</v>
      </c>
      <c r="F4" s="15">
        <f t="shared" si="1"/>
        <v>0.13153129528486066</v>
      </c>
      <c r="G4" s="16">
        <f t="shared" si="2"/>
        <v>5.6167672919959525E-3</v>
      </c>
      <c r="H4" s="35">
        <f t="shared" si="3"/>
        <v>-0.71203609965111347</v>
      </c>
      <c r="I4">
        <f t="shared" si="4"/>
        <v>1082.08</v>
      </c>
      <c r="J4" s="37">
        <f t="shared" si="5"/>
        <v>-6.5802537672918226E-4</v>
      </c>
      <c r="K4">
        <f t="shared" si="6"/>
        <v>-5.6580253767291823E-3</v>
      </c>
    </row>
    <row r="5" spans="1:11" x14ac:dyDescent="0.25">
      <c r="A5" s="12" t="s">
        <v>15</v>
      </c>
      <c r="B5" s="13">
        <v>-2.4780681000000001E-9</v>
      </c>
      <c r="D5" s="12">
        <f t="shared" si="7"/>
        <v>43</v>
      </c>
      <c r="E5" s="12">
        <f t="shared" si="0"/>
        <v>502.67</v>
      </c>
      <c r="F5" s="15">
        <f t="shared" si="1"/>
        <v>0.13669209171014826</v>
      </c>
      <c r="G5" s="16">
        <f t="shared" si="2"/>
        <v>5.8392173250393252E-3</v>
      </c>
      <c r="H5" s="35">
        <f t="shared" si="3"/>
        <v>-0.2373394715390571</v>
      </c>
      <c r="I5">
        <f t="shared" si="4"/>
        <v>1081.08</v>
      </c>
      <c r="J5" s="37">
        <f t="shared" si="5"/>
        <v>-2.1953923071285855E-4</v>
      </c>
      <c r="K5">
        <f t="shared" si="6"/>
        <v>-5.219539230712859E-3</v>
      </c>
    </row>
    <row r="6" spans="1:11" x14ac:dyDescent="0.25">
      <c r="A6" s="12" t="s">
        <v>16</v>
      </c>
      <c r="B6" s="12">
        <v>6.5459673</v>
      </c>
      <c r="D6" s="12">
        <f t="shared" si="7"/>
        <v>44</v>
      </c>
      <c r="E6" s="12">
        <f t="shared" si="0"/>
        <v>503.67</v>
      </c>
      <c r="F6" s="15">
        <f t="shared" si="1"/>
        <v>0.14203094722628753</v>
      </c>
      <c r="G6" s="16">
        <f t="shared" si="2"/>
        <v>6.0695084036762005E-3</v>
      </c>
      <c r="H6" s="35">
        <f t="shared" si="3"/>
        <v>0.24548823163055289</v>
      </c>
      <c r="I6">
        <f t="shared" si="4"/>
        <v>1080.08</v>
      </c>
      <c r="J6" s="37">
        <f t="shared" si="5"/>
        <v>2.2728708209628261E-4</v>
      </c>
      <c r="K6">
        <f t="shared" si="6"/>
        <v>-4.7727129179037176E-3</v>
      </c>
    </row>
    <row r="7" spans="1:11" x14ac:dyDescent="0.25">
      <c r="D7" s="12">
        <f t="shared" si="7"/>
        <v>45</v>
      </c>
      <c r="E7" s="12">
        <f t="shared" si="0"/>
        <v>504.67</v>
      </c>
      <c r="F7" s="15">
        <f t="shared" si="1"/>
        <v>0.14755310129091478</v>
      </c>
      <c r="G7" s="16">
        <f t="shared" si="2"/>
        <v>6.3078838738807874E-3</v>
      </c>
      <c r="H7" s="35">
        <f t="shared" si="3"/>
        <v>0.73669381962720326</v>
      </c>
      <c r="I7">
        <f t="shared" si="4"/>
        <v>1079.08</v>
      </c>
      <c r="J7" s="37">
        <f t="shared" si="5"/>
        <v>6.8270547098195063E-4</v>
      </c>
      <c r="K7">
        <f t="shared" si="6"/>
        <v>-4.3172945290180492E-3</v>
      </c>
    </row>
    <row r="8" spans="1:11" x14ac:dyDescent="0.25">
      <c r="D8" s="12">
        <f t="shared" si="7"/>
        <v>46</v>
      </c>
      <c r="E8" s="12">
        <f t="shared" si="0"/>
        <v>505.67</v>
      </c>
      <c r="F8" s="15">
        <f t="shared" si="1"/>
        <v>0.1532639181328922</v>
      </c>
      <c r="G8" s="16">
        <f t="shared" si="2"/>
        <v>6.55459378665445E-3</v>
      </c>
      <c r="H8" s="35">
        <f t="shared" si="3"/>
        <v>1.2365307181258398</v>
      </c>
      <c r="I8">
        <f t="shared" si="4"/>
        <v>1078.08</v>
      </c>
      <c r="J8" s="37">
        <f t="shared" si="5"/>
        <v>1.1469749166349806E-3</v>
      </c>
      <c r="K8">
        <f t="shared" si="6"/>
        <v>-3.8530250833650193E-3</v>
      </c>
    </row>
    <row r="9" spans="1:11" x14ac:dyDescent="0.25">
      <c r="A9" s="12" t="s">
        <v>18</v>
      </c>
      <c r="B9" s="12">
        <v>70</v>
      </c>
      <c r="D9" s="12">
        <f t="shared" si="7"/>
        <v>47</v>
      </c>
      <c r="E9" s="12">
        <f t="shared" si="0"/>
        <v>506.67</v>
      </c>
      <c r="F9" s="15">
        <f t="shared" si="1"/>
        <v>0.15916888890365413</v>
      </c>
      <c r="G9" s="16">
        <f t="shared" si="2"/>
        <v>6.809895076349771E-3</v>
      </c>
      <c r="H9" s="35">
        <f t="shared" si="3"/>
        <v>1.7452591403151274</v>
      </c>
      <c r="I9">
        <f t="shared" si="4"/>
        <v>1077.08</v>
      </c>
      <c r="J9" s="37">
        <f t="shared" si="5"/>
        <v>1.6203616633073937E-3</v>
      </c>
      <c r="K9">
        <f t="shared" si="6"/>
        <v>-3.3796383366926064E-3</v>
      </c>
    </row>
    <row r="10" spans="1:11" x14ac:dyDescent="0.25">
      <c r="A10" s="12" t="s">
        <v>31</v>
      </c>
      <c r="B10" s="12">
        <v>5.0000000000000001E-3</v>
      </c>
      <c r="D10" s="12">
        <f t="shared" si="7"/>
        <v>48</v>
      </c>
      <c r="E10" s="12">
        <f t="shared" si="0"/>
        <v>507.67</v>
      </c>
      <c r="F10" s="15">
        <f t="shared" si="1"/>
        <v>0.165273633846614</v>
      </c>
      <c r="G10" s="16">
        <f t="shared" si="2"/>
        <v>7.0740517447334941E-3</v>
      </c>
      <c r="H10" s="35">
        <f t="shared" si="3"/>
        <v>2.2631462640302615</v>
      </c>
      <c r="I10">
        <f t="shared" si="4"/>
        <v>1076.08</v>
      </c>
      <c r="J10" s="37">
        <f t="shared" si="5"/>
        <v>2.1031394171718287E-3</v>
      </c>
      <c r="K10">
        <f t="shared" si="6"/>
        <v>-2.8968605828281714E-3</v>
      </c>
    </row>
    <row r="11" spans="1:11" x14ac:dyDescent="0.25">
      <c r="A11" s="12" t="s">
        <v>21</v>
      </c>
      <c r="B11" s="12">
        <v>14.696</v>
      </c>
      <c r="D11" s="12">
        <f t="shared" si="7"/>
        <v>49</v>
      </c>
      <c r="E11" s="12">
        <f t="shared" si="0"/>
        <v>508.67</v>
      </c>
      <c r="F11" s="15">
        <f t="shared" si="1"/>
        <v>0.17158390448445504</v>
      </c>
      <c r="G11" s="16">
        <f t="shared" si="2"/>
        <v>7.3473350510478135E-3</v>
      </c>
      <c r="H11" s="35">
        <f t="shared" si="3"/>
        <v>2.7904664146645137</v>
      </c>
      <c r="I11">
        <f t="shared" si="4"/>
        <v>1075.08</v>
      </c>
      <c r="J11" s="37">
        <f t="shared" si="5"/>
        <v>2.5955895511631821E-3</v>
      </c>
      <c r="K11">
        <f t="shared" si="6"/>
        <v>-2.404410448836818E-3</v>
      </c>
    </row>
    <row r="12" spans="1:11" x14ac:dyDescent="0.25">
      <c r="D12" s="12">
        <f t="shared" si="7"/>
        <v>50</v>
      </c>
      <c r="E12" s="12">
        <f t="shared" si="0"/>
        <v>509.67</v>
      </c>
      <c r="F12" s="15">
        <f t="shared" si="1"/>
        <v>0.17810558582410912</v>
      </c>
      <c r="G12" s="16">
        <f t="shared" si="2"/>
        <v>7.6300237083425241E-3</v>
      </c>
      <c r="H12" s="35">
        <f t="shared" si="3"/>
        <v>3.3275012541264575</v>
      </c>
      <c r="I12">
        <f t="shared" si="4"/>
        <v>1074.08</v>
      </c>
      <c r="J12" s="37">
        <f t="shared" si="5"/>
        <v>3.0980013165932312E-3</v>
      </c>
      <c r="K12">
        <f t="shared" si="6"/>
        <v>-1.9019986834067689E-3</v>
      </c>
    </row>
    <row r="13" spans="1:11" x14ac:dyDescent="0.25">
      <c r="A13" s="12" t="s">
        <v>32</v>
      </c>
      <c r="B13" s="12">
        <v>1</v>
      </c>
      <c r="D13" s="12">
        <f t="shared" si="7"/>
        <v>51</v>
      </c>
      <c r="E13" s="12">
        <f t="shared" si="0"/>
        <v>510.67</v>
      </c>
      <c r="F13" s="15">
        <f t="shared" si="1"/>
        <v>0.18484469857913322</v>
      </c>
      <c r="G13" s="16">
        <f t="shared" si="2"/>
        <v>7.9224040863612229E-3</v>
      </c>
      <c r="H13" s="35">
        <f t="shared" si="3"/>
        <v>3.8745399761199577</v>
      </c>
      <c r="I13">
        <f t="shared" si="4"/>
        <v>1073.08</v>
      </c>
      <c r="J13" s="37">
        <f t="shared" si="5"/>
        <v>3.6106720618406438E-3</v>
      </c>
      <c r="K13">
        <f t="shared" si="6"/>
        <v>-1.3893279381593563E-3</v>
      </c>
    </row>
    <row r="14" spans="1:11" x14ac:dyDescent="0.25">
      <c r="A14" s="12" t="s">
        <v>33</v>
      </c>
      <c r="B14" s="12">
        <v>40</v>
      </c>
      <c r="D14" s="12">
        <f t="shared" si="7"/>
        <v>52</v>
      </c>
      <c r="E14" s="12">
        <f t="shared" si="0"/>
        <v>511.67</v>
      </c>
      <c r="F14" s="15">
        <f t="shared" si="1"/>
        <v>0.1918074014093272</v>
      </c>
      <c r="G14" s="16">
        <f t="shared" si="2"/>
        <v>8.2247704212860071E-3</v>
      </c>
      <c r="H14" s="35">
        <f t="shared" si="3"/>
        <v>4.4318795080453839</v>
      </c>
      <c r="I14">
        <f t="shared" si="4"/>
        <v>1072.08</v>
      </c>
      <c r="J14" s="37">
        <f t="shared" si="5"/>
        <v>4.1339074584409597E-3</v>
      </c>
      <c r="K14">
        <f t="shared" si="6"/>
        <v>-8.660925415590404E-4</v>
      </c>
    </row>
    <row r="15" spans="1:11" x14ac:dyDescent="0.25">
      <c r="D15" s="12">
        <f t="shared" si="7"/>
        <v>53</v>
      </c>
      <c r="E15" s="12">
        <f t="shared" si="0"/>
        <v>512.67000000000007</v>
      </c>
      <c r="F15" s="15">
        <f t="shared" si="1"/>
        <v>0.1989999931773149</v>
      </c>
      <c r="G15" s="16">
        <f t="shared" si="2"/>
        <v>8.5374250326562019E-3</v>
      </c>
      <c r="H15" s="35">
        <f t="shared" si="3"/>
        <v>4.9998247198309151</v>
      </c>
      <c r="I15">
        <f t="shared" si="4"/>
        <v>1071.08</v>
      </c>
      <c r="J15" s="37">
        <f t="shared" si="5"/>
        <v>4.6680217349132792E-3</v>
      </c>
      <c r="K15">
        <f t="shared" si="6"/>
        <v>-3.3197826508672094E-4</v>
      </c>
    </row>
    <row r="16" spans="1:11" x14ac:dyDescent="0.25">
      <c r="D16" s="12">
        <f t="shared" si="7"/>
        <v>54</v>
      </c>
      <c r="E16" s="12">
        <f t="shared" si="0"/>
        <v>513.67000000000007</v>
      </c>
      <c r="F16" s="15">
        <f t="shared" si="1"/>
        <v>0.2064289152218457</v>
      </c>
      <c r="G16" s="16">
        <f t="shared" si="2"/>
        <v>8.8606785477954343E-3</v>
      </c>
      <c r="H16" s="35">
        <f t="shared" si="3"/>
        <v>5.5786886400214009</v>
      </c>
      <c r="I16">
        <f t="shared" si="4"/>
        <v>1070.08</v>
      </c>
      <c r="J16" s="37">
        <f t="shared" si="5"/>
        <v>5.2133379186802865E-3</v>
      </c>
      <c r="K16">
        <f t="shared" si="6"/>
        <v>2.1333791868028643E-4</v>
      </c>
    </row>
    <row r="17" spans="4:11" x14ac:dyDescent="0.25">
      <c r="D17" s="12">
        <f t="shared" si="7"/>
        <v>55</v>
      </c>
      <c r="E17" s="12">
        <f t="shared" si="0"/>
        <v>514.67000000000007</v>
      </c>
      <c r="F17" s="15">
        <f t="shared" si="1"/>
        <v>0.21410075364760794</v>
      </c>
      <c r="G17" s="16">
        <f t="shared" si="2"/>
        <v>9.1948501341010732E-3</v>
      </c>
      <c r="H17" s="35">
        <f t="shared" si="3"/>
        <v>6.1687926794716628</v>
      </c>
      <c r="I17">
        <f t="shared" si="4"/>
        <v>1069.08</v>
      </c>
      <c r="J17" s="37">
        <f t="shared" si="5"/>
        <v>5.7701880864590707E-3</v>
      </c>
      <c r="K17">
        <f t="shared" si="6"/>
        <v>7.7018808645907058E-4</v>
      </c>
    </row>
    <row r="18" spans="4:11" x14ac:dyDescent="0.25">
      <c r="D18" s="12">
        <f t="shared" si="7"/>
        <v>56</v>
      </c>
      <c r="E18" s="12">
        <f t="shared" si="0"/>
        <v>515.67000000000007</v>
      </c>
      <c r="F18" s="15">
        <f t="shared" si="1"/>
        <v>0.22202224163123313</v>
      </c>
      <c r="G18" s="16">
        <f t="shared" si="2"/>
        <v>9.5402677395643367E-3</v>
      </c>
      <c r="H18" s="35">
        <f t="shared" si="3"/>
        <v>6.7704668630047458</v>
      </c>
      <c r="I18">
        <f t="shared" si="4"/>
        <v>1068.08</v>
      </c>
      <c r="J18" s="37">
        <f t="shared" si="5"/>
        <v>6.3389136235157909E-3</v>
      </c>
      <c r="K18">
        <f t="shared" si="6"/>
        <v>1.3389136235157908E-3</v>
      </c>
    </row>
    <row r="19" spans="4:11" x14ac:dyDescent="0.25">
      <c r="D19" s="12">
        <f t="shared" si="7"/>
        <v>57</v>
      </c>
      <c r="E19" s="12">
        <f t="shared" si="0"/>
        <v>516.67000000000007</v>
      </c>
      <c r="F19" s="15">
        <f t="shared" si="1"/>
        <v>0.23020026174331826</v>
      </c>
      <c r="G19" s="16">
        <f t="shared" si="2"/>
        <v>9.8972683419162391E-3</v>
      </c>
      <c r="H19" s="35">
        <f t="shared" si="3"/>
        <v>7.3840500694224405</v>
      </c>
      <c r="I19">
        <f t="shared" si="4"/>
        <v>1067.08</v>
      </c>
      <c r="J19" s="37">
        <f t="shared" si="5"/>
        <v>6.9198654922053085E-3</v>
      </c>
      <c r="K19">
        <f t="shared" si="6"/>
        <v>1.9198654922053084E-3</v>
      </c>
    </row>
    <row r="20" spans="4:11" x14ac:dyDescent="0.25">
      <c r="D20" s="12">
        <f t="shared" si="7"/>
        <v>58</v>
      </c>
      <c r="E20" s="12">
        <f t="shared" si="0"/>
        <v>517.67000000000007</v>
      </c>
      <c r="F20" s="15">
        <f t="shared" si="1"/>
        <v>0.238641848286132</v>
      </c>
      <c r="G20" s="16">
        <f t="shared" si="2"/>
        <v>1.0266198206808859E-2</v>
      </c>
      <c r="H20" s="35">
        <f t="shared" si="3"/>
        <v>8.0098902802689089</v>
      </c>
      <c r="I20">
        <f t="shared" si="4"/>
        <v>1066.08</v>
      </c>
      <c r="J20" s="37">
        <f t="shared" si="5"/>
        <v>7.5134045102327306E-3</v>
      </c>
      <c r="K20">
        <f t="shared" si="6"/>
        <v>2.5134045102327305E-3</v>
      </c>
    </row>
    <row r="21" spans="4:11" x14ac:dyDescent="0.25">
      <c r="D21" s="12">
        <f t="shared" si="7"/>
        <v>59</v>
      </c>
      <c r="E21" s="12">
        <f t="shared" si="0"/>
        <v>518.67000000000007</v>
      </c>
      <c r="F21" s="15">
        <f t="shared" si="1"/>
        <v>0.24735418964674571</v>
      </c>
      <c r="G21" s="16">
        <f t="shared" si="2"/>
        <v>1.0647413155467475E-2</v>
      </c>
      <c r="H21" s="35">
        <f t="shared" si="3"/>
        <v>8.648344837773994</v>
      </c>
      <c r="I21">
        <f t="shared" si="4"/>
        <v>1065.08</v>
      </c>
      <c r="J21" s="37">
        <f t="shared" si="5"/>
        <v>8.1199016391012829E-3</v>
      </c>
      <c r="K21">
        <f t="shared" si="6"/>
        <v>3.1199016391012828E-3</v>
      </c>
    </row>
    <row r="22" spans="4:11" x14ac:dyDescent="0.25">
      <c r="D22" s="12">
        <f t="shared" si="7"/>
        <v>60</v>
      </c>
      <c r="E22" s="12">
        <f t="shared" si="0"/>
        <v>519.67000000000007</v>
      </c>
      <c r="F22" s="15">
        <f t="shared" si="1"/>
        <v>0.25634463066536495</v>
      </c>
      <c r="G22" s="16">
        <f t="shared" si="2"/>
        <v>1.1041278842274536E-2</v>
      </c>
      <c r="H22" s="35">
        <f t="shared" si="3"/>
        <v>9.2997807124277898</v>
      </c>
      <c r="I22">
        <f t="shared" si="4"/>
        <v>1064.08</v>
      </c>
      <c r="J22" s="37">
        <f t="shared" si="5"/>
        <v>8.7397382832379057E-3</v>
      </c>
      <c r="K22">
        <f t="shared" si="6"/>
        <v>3.7397382832379056E-3</v>
      </c>
    </row>
    <row r="23" spans="4:11" x14ac:dyDescent="0.25">
      <c r="D23" s="12">
        <f t="shared" si="7"/>
        <v>61</v>
      </c>
      <c r="E23" s="12">
        <f t="shared" si="0"/>
        <v>520.67000000000007</v>
      </c>
      <c r="F23" s="15">
        <f t="shared" si="1"/>
        <v>0.265620675018506</v>
      </c>
      <c r="G23" s="16">
        <f t="shared" si="2"/>
        <v>1.1448171042766166E-2</v>
      </c>
      <c r="H23" s="35">
        <f t="shared" si="3"/>
        <v>9.964574780656962</v>
      </c>
      <c r="I23">
        <f t="shared" si="4"/>
        <v>1063.08</v>
      </c>
      <c r="J23" s="37">
        <f t="shared" si="5"/>
        <v>9.3733066003094424E-3</v>
      </c>
      <c r="K23">
        <f t="shared" si="6"/>
        <v>4.3733066003094423E-3</v>
      </c>
    </row>
    <row r="24" spans="4:11" x14ac:dyDescent="0.25">
      <c r="D24" s="12">
        <f t="shared" si="7"/>
        <v>62</v>
      </c>
      <c r="E24" s="12">
        <f t="shared" si="0"/>
        <v>521.67000000000007</v>
      </c>
      <c r="F24" s="15">
        <f t="shared" si="1"/>
        <v>0.27518998761678765</v>
      </c>
      <c r="G24" s="16">
        <f t="shared" si="2"/>
        <v>1.18684759525542E-2</v>
      </c>
      <c r="H24" s="35">
        <f t="shared" si="3"/>
        <v>10.643114113105293</v>
      </c>
      <c r="I24">
        <f t="shared" si="4"/>
        <v>1062.08</v>
      </c>
      <c r="J24" s="37">
        <f t="shared" si="5"/>
        <v>1.00210098232763E-2</v>
      </c>
      <c r="K24">
        <f t="shared" si="6"/>
        <v>5.0210098232763003E-3</v>
      </c>
    </row>
    <row r="25" spans="4:11" x14ac:dyDescent="0.25">
      <c r="D25" s="12">
        <f t="shared" si="7"/>
        <v>63</v>
      </c>
      <c r="E25" s="12">
        <f t="shared" si="0"/>
        <v>522.67000000000007</v>
      </c>
      <c r="F25" s="15">
        <f t="shared" si="1"/>
        <v>0.28506039701703678</v>
      </c>
      <c r="G25" s="16">
        <f t="shared" si="2"/>
        <v>1.2302590497712084E-2</v>
      </c>
      <c r="H25" s="35">
        <f t="shared" si="3"/>
        <v>11.335796274045448</v>
      </c>
      <c r="I25">
        <f t="shared" si="4"/>
        <v>1061.08</v>
      </c>
      <c r="J25" s="37">
        <f t="shared" si="5"/>
        <v>1.0683262594757652E-2</v>
      </c>
      <c r="K25">
        <f t="shared" si="6"/>
        <v>5.6832625947576517E-3</v>
      </c>
    </row>
    <row r="26" spans="4:11" x14ac:dyDescent="0.25">
      <c r="D26" s="12">
        <f t="shared" si="7"/>
        <v>64</v>
      </c>
      <c r="E26" s="12">
        <f t="shared" si="0"/>
        <v>523.67000000000007</v>
      </c>
      <c r="F26" s="15">
        <f t="shared" si="1"/>
        <v>0.2952398978483709</v>
      </c>
      <c r="G26" s="16">
        <f t="shared" si="2"/>
        <v>1.2750922657191532E-2</v>
      </c>
      <c r="H26" s="35">
        <f t="shared" si="3"/>
        <v>12.04302963247684</v>
      </c>
      <c r="I26">
        <f t="shared" si="4"/>
        <v>1060.08</v>
      </c>
      <c r="J26" s="37">
        <f t="shared" si="5"/>
        <v>1.136049131431292E-2</v>
      </c>
      <c r="K26">
        <f t="shared" si="6"/>
        <v>6.3604913143129197E-3</v>
      </c>
    </row>
    <row r="27" spans="4:11" x14ac:dyDescent="0.25">
      <c r="D27" s="12">
        <f t="shared" si="7"/>
        <v>65</v>
      </c>
      <c r="E27" s="12">
        <f t="shared" si="0"/>
        <v>524.67000000000007</v>
      </c>
      <c r="F27" s="15">
        <f t="shared" si="1"/>
        <v>0.30573665325203037</v>
      </c>
      <c r="G27" s="16">
        <f t="shared" si="2"/>
        <v>1.3213891797873594E-2</v>
      </c>
      <c r="H27" s="35">
        <f t="shared" si="3"/>
        <v>12.765233685500686</v>
      </c>
      <c r="I27">
        <f t="shared" si="4"/>
        <v>1059.08</v>
      </c>
      <c r="J27" s="37">
        <f t="shared" si="5"/>
        <v>1.2053134499283044E-2</v>
      </c>
      <c r="K27">
        <f t="shared" si="6"/>
        <v>7.0531344992830437E-3</v>
      </c>
    </row>
    <row r="28" spans="4:11" x14ac:dyDescent="0.25">
      <c r="D28" s="12">
        <f t="shared" si="7"/>
        <v>66</v>
      </c>
      <c r="E28" s="12">
        <f t="shared" si="0"/>
        <v>525.67000000000007</v>
      </c>
      <c r="F28" s="15">
        <f t="shared" si="1"/>
        <v>0.31655899733456028</v>
      </c>
      <c r="G28" s="16">
        <f t="shared" si="2"/>
        <v>1.3691929022883997E-2</v>
      </c>
      <c r="H28" s="35">
        <f t="shared" si="3"/>
        <v>13.502839394588459</v>
      </c>
      <c r="I28">
        <f t="shared" si="4"/>
        <v>1058.08</v>
      </c>
      <c r="J28" s="37">
        <f t="shared" si="5"/>
        <v>1.2761643159863584E-2</v>
      </c>
      <c r="K28">
        <f t="shared" si="6"/>
        <v>7.7616431598635837E-3</v>
      </c>
    </row>
    <row r="29" spans="4:11" x14ac:dyDescent="0.25">
      <c r="D29" s="12">
        <f t="shared" si="7"/>
        <v>67</v>
      </c>
      <c r="E29" s="12">
        <f t="shared" si="0"/>
        <v>526.67000000000007</v>
      </c>
      <c r="F29" s="15">
        <f t="shared" si="1"/>
        <v>0.32771543763415978</v>
      </c>
      <c r="G29" s="16">
        <f t="shared" si="2"/>
        <v>1.4185477533848127E-2</v>
      </c>
      <c r="H29" s="35">
        <f t="shared" si="3"/>
        <v>14.256289535405093</v>
      </c>
      <c r="I29">
        <f t="shared" si="4"/>
        <v>1057.08</v>
      </c>
      <c r="J29" s="37">
        <f t="shared" si="5"/>
        <v>1.3486481189129578E-2</v>
      </c>
      <c r="K29">
        <f t="shared" si="6"/>
        <v>8.4864811891295772E-3</v>
      </c>
    </row>
    <row r="30" spans="4:11" x14ac:dyDescent="0.25">
      <c r="D30" s="12">
        <f t="shared" si="7"/>
        <v>68</v>
      </c>
      <c r="E30" s="12">
        <f t="shared" si="0"/>
        <v>527.67000000000007</v>
      </c>
      <c r="F30" s="15">
        <f t="shared" si="1"/>
        <v>0.33921465759971386</v>
      </c>
      <c r="G30" s="16">
        <f t="shared" si="2"/>
        <v>1.469499300778581E-2</v>
      </c>
      <c r="H30" s="35">
        <f t="shared" si="3"/>
        <v>15.026039061871524</v>
      </c>
      <c r="I30">
        <f t="shared" si="4"/>
        <v>1056.08</v>
      </c>
      <c r="J30" s="37">
        <f t="shared" si="5"/>
        <v>1.4228125768759493E-2</v>
      </c>
      <c r="K30">
        <f t="shared" si="6"/>
        <v>9.2281257687594938E-3</v>
      </c>
    </row>
    <row r="31" spans="4:11" x14ac:dyDescent="0.25">
      <c r="D31" s="12">
        <f t="shared" si="7"/>
        <v>69</v>
      </c>
      <c r="E31" s="12">
        <f t="shared" si="0"/>
        <v>528.67000000000007</v>
      </c>
      <c r="F31" s="15">
        <f t="shared" si="1"/>
        <v>0.35106551908236749</v>
      </c>
      <c r="G31" s="16">
        <f t="shared" si="2"/>
        <v>1.5220943989401601E-2</v>
      </c>
      <c r="H31" s="35">
        <f t="shared" si="3"/>
        <v>15.812555485206547</v>
      </c>
      <c r="I31">
        <f t="shared" si="4"/>
        <v>1055.08</v>
      </c>
      <c r="J31" s="37">
        <f t="shared" si="5"/>
        <v>1.498706779126374E-2</v>
      </c>
      <c r="K31">
        <f t="shared" si="6"/>
        <v>9.9870677912637408E-3</v>
      </c>
    </row>
    <row r="32" spans="4:11" x14ac:dyDescent="0.25">
      <c r="D32" s="12">
        <f t="shared" si="7"/>
        <v>70</v>
      </c>
      <c r="E32" s="12">
        <f t="shared" si="0"/>
        <v>529.67000000000007</v>
      </c>
      <c r="F32" s="15">
        <f t="shared" si="1"/>
        <v>0.36327706483917216</v>
      </c>
      <c r="G32" s="16">
        <f t="shared" si="2"/>
        <v>1.5763812299554765E-2</v>
      </c>
      <c r="H32" s="35">
        <f t="shared" si="3"/>
        <v>16.616319268714687</v>
      </c>
      <c r="I32">
        <f t="shared" si="4"/>
        <v>1054.08</v>
      </c>
      <c r="J32" s="37">
        <f t="shared" si="5"/>
        <v>1.5763812299554765E-2</v>
      </c>
      <c r="K32">
        <f t="shared" si="6"/>
        <v>1.0763812299554764E-2</v>
      </c>
    </row>
    <row r="33" spans="4:11" x14ac:dyDescent="0.25">
      <c r="D33" s="12">
        <f t="shared" si="7"/>
        <v>71</v>
      </c>
      <c r="E33" s="12">
        <f t="shared" si="0"/>
        <v>530.67000000000007</v>
      </c>
      <c r="F33" s="15">
        <f t="shared" si="1"/>
        <v>0.3758585210485797</v>
      </c>
      <c r="G33" s="16">
        <f t="shared" si="2"/>
        <v>1.6324093460749523E-2</v>
      </c>
      <c r="H33" s="35">
        <f t="shared" si="3"/>
        <v>17.437824239142678</v>
      </c>
      <c r="I33">
        <f t="shared" si="4"/>
        <v>1053.08</v>
      </c>
      <c r="J33" s="37">
        <f t="shared" si="5"/>
        <v>1.6558878944755079E-2</v>
      </c>
      <c r="K33">
        <f t="shared" si="6"/>
        <v>1.1558878944755078E-2</v>
      </c>
    </row>
    <row r="34" spans="4:11" x14ac:dyDescent="0.25">
      <c r="D34" s="12">
        <f t="shared" si="7"/>
        <v>72</v>
      </c>
      <c r="E34" s="12">
        <f t="shared" si="0"/>
        <v>531.67000000000007</v>
      </c>
      <c r="F34" s="15">
        <f t="shared" si="1"/>
        <v>0.38881929983738461</v>
      </c>
      <c r="G34" s="16">
        <f t="shared" si="2"/>
        <v>1.6902297140527038E-2</v>
      </c>
      <c r="H34" s="35">
        <f t="shared" si="3"/>
        <v>18.277578015466474</v>
      </c>
      <c r="I34">
        <f t="shared" si="4"/>
        <v>1052.08</v>
      </c>
      <c r="J34" s="37">
        <f t="shared" si="5"/>
        <v>1.7372802463183859E-2</v>
      </c>
      <c r="K34">
        <f t="shared" si="6"/>
        <v>1.2372802463183858E-2</v>
      </c>
    </row>
    <row r="35" spans="4:11" x14ac:dyDescent="0.25">
      <c r="D35" s="12">
        <f t="shared" si="7"/>
        <v>73</v>
      </c>
      <c r="E35" s="12">
        <f t="shared" si="0"/>
        <v>532.67000000000007</v>
      </c>
      <c r="F35" s="15">
        <f t="shared" si="1"/>
        <v>0.40216900181878207</v>
      </c>
      <c r="G35" s="16">
        <f t="shared" si="2"/>
        <v>1.7498947613694971E-2</v>
      </c>
      <c r="H35" s="35">
        <f t="shared" si="3"/>
        <v>19.136102456023952</v>
      </c>
      <c r="I35">
        <f t="shared" si="4"/>
        <v>1051.08</v>
      </c>
      <c r="J35" s="37">
        <f t="shared" si="5"/>
        <v>1.8206133173520524E-2</v>
      </c>
      <c r="K35">
        <f t="shared" si="6"/>
        <v>1.3206133173520523E-2</v>
      </c>
    </row>
    <row r="36" spans="4:11" x14ac:dyDescent="0.25">
      <c r="D36" s="12">
        <f t="shared" si="7"/>
        <v>74</v>
      </c>
      <c r="E36" s="12">
        <f t="shared" si="0"/>
        <v>533.67000000000007</v>
      </c>
      <c r="F36" s="15">
        <f t="shared" si="1"/>
        <v>0.41591741864129167</v>
      </c>
      <c r="G36" s="16">
        <f t="shared" si="2"/>
        <v>1.8114584244389269E-2</v>
      </c>
      <c r="H36" s="35">
        <f t="shared" si="3"/>
        <v>20.013934124966319</v>
      </c>
      <c r="I36">
        <f t="shared" si="4"/>
        <v>1050.08</v>
      </c>
      <c r="J36" s="37">
        <f t="shared" si="5"/>
        <v>1.9059437495206385E-2</v>
      </c>
      <c r="K36">
        <f t="shared" si="6"/>
        <v>1.4059437495206384E-2</v>
      </c>
    </row>
    <row r="37" spans="4:11" x14ac:dyDescent="0.25">
      <c r="D37" s="12">
        <f t="shared" si="7"/>
        <v>75</v>
      </c>
      <c r="E37" s="12">
        <f t="shared" si="0"/>
        <v>534.67000000000007</v>
      </c>
      <c r="F37" s="15">
        <f t="shared" si="1"/>
        <v>0.43007453554805986</v>
      </c>
      <c r="G37" s="16">
        <f t="shared" si="2"/>
        <v>1.8749761989010509E-2</v>
      </c>
      <c r="H37" s="35">
        <f t="shared" si="3"/>
        <v>20.911624779046747</v>
      </c>
      <c r="I37">
        <f t="shared" si="4"/>
        <v>1049.08</v>
      </c>
      <c r="J37" s="37">
        <f t="shared" si="5"/>
        <v>1.9933298489196963E-2</v>
      </c>
      <c r="K37">
        <f t="shared" si="6"/>
        <v>1.4933298489196962E-2</v>
      </c>
    </row>
    <row r="38" spans="4:11" x14ac:dyDescent="0.25">
      <c r="D38" s="12">
        <f t="shared" si="7"/>
        <v>76</v>
      </c>
      <c r="E38" s="12">
        <f t="shared" si="0"/>
        <v>535.67000000000007</v>
      </c>
      <c r="F38" s="15">
        <f t="shared" si="1"/>
        <v>0.4446505339462945</v>
      </c>
      <c r="G38" s="16">
        <f t="shared" si="2"/>
        <v>1.9405051921150187E-2</v>
      </c>
      <c r="H38" s="35">
        <f t="shared" si="3"/>
        <v>21.829741875837033</v>
      </c>
      <c r="I38">
        <f t="shared" si="4"/>
        <v>1048.08</v>
      </c>
      <c r="J38" s="37">
        <f t="shared" si="5"/>
        <v>2.0828316422255015E-2</v>
      </c>
      <c r="K38">
        <f t="shared" si="6"/>
        <v>1.5828316422255014E-2</v>
      </c>
    </row>
    <row r="39" spans="4:11" x14ac:dyDescent="0.25">
      <c r="D39" s="12">
        <f t="shared" si="7"/>
        <v>77</v>
      </c>
      <c r="E39" s="12">
        <f t="shared" si="0"/>
        <v>536.67000000000007</v>
      </c>
      <c r="F39" s="15">
        <f t="shared" si="1"/>
        <v>0.45965579398648448</v>
      </c>
      <c r="G39" s="16">
        <f t="shared" si="2"/>
        <v>2.0081041779684311E-2</v>
      </c>
      <c r="H39" s="35">
        <f t="shared" si="3"/>
        <v>22.768869104523109</v>
      </c>
      <c r="I39">
        <f t="shared" si="4"/>
        <v>1047.08</v>
      </c>
      <c r="J39" s="37">
        <f t="shared" si="5"/>
        <v>2.1745109356040713E-2</v>
      </c>
      <c r="K39">
        <f t="shared" si="6"/>
        <v>1.6745109356040712E-2</v>
      </c>
    </row>
    <row r="40" spans="4:11" x14ac:dyDescent="0.25">
      <c r="D40" s="12">
        <f t="shared" si="7"/>
        <v>78</v>
      </c>
      <c r="E40" s="12">
        <f t="shared" si="0"/>
        <v>537.67000000000007</v>
      </c>
      <c r="F40" s="15">
        <f t="shared" si="1"/>
        <v>0.47510089715093806</v>
      </c>
      <c r="G40" s="16">
        <f t="shared" si="2"/>
        <v>2.0778336541276875E-2</v>
      </c>
      <c r="H40" s="35">
        <f t="shared" si="3"/>
        <v>23.729606940493532</v>
      </c>
      <c r="I40">
        <f t="shared" si="4"/>
        <v>1046.08</v>
      </c>
      <c r="J40" s="37">
        <f t="shared" si="5"/>
        <v>2.2684313762325572E-2</v>
      </c>
      <c r="K40">
        <f t="shared" si="6"/>
        <v>1.7684313762325571E-2</v>
      </c>
    </row>
    <row r="41" spans="4:11" x14ac:dyDescent="0.25">
      <c r="D41" s="12">
        <f t="shared" si="7"/>
        <v>79</v>
      </c>
      <c r="E41" s="12">
        <f t="shared" si="0"/>
        <v>538.67000000000007</v>
      </c>
      <c r="F41" s="15">
        <f t="shared" si="1"/>
        <v>0.49099662885146134</v>
      </c>
      <c r="G41" s="16">
        <f t="shared" si="2"/>
        <v>2.1497559018624247E-2</v>
      </c>
      <c r="H41" s="35">
        <f t="shared" si="3"/>
        <v>24.712573225022251</v>
      </c>
      <c r="I41">
        <f t="shared" si="4"/>
        <v>1045.08</v>
      </c>
      <c r="J41" s="37">
        <f t="shared" si="5"/>
        <v>2.3646585165750231E-2</v>
      </c>
      <c r="K41">
        <f t="shared" si="6"/>
        <v>1.864658516575023E-2</v>
      </c>
    </row>
    <row r="42" spans="4:11" x14ac:dyDescent="0.25">
      <c r="D42" s="12">
        <f t="shared" si="7"/>
        <v>80</v>
      </c>
      <c r="E42" s="12">
        <f t="shared" si="0"/>
        <v>539.67000000000007</v>
      </c>
      <c r="F42" s="15">
        <f t="shared" si="1"/>
        <v>0.50735398103564899</v>
      </c>
      <c r="G42" s="16">
        <f t="shared" si="2"/>
        <v>2.2239350485836484E-2</v>
      </c>
      <c r="H42" s="35">
        <f t="shared" si="3"/>
        <v>25.718403771409267</v>
      </c>
      <c r="I42">
        <f t="shared" si="4"/>
        <v>1044.08</v>
      </c>
      <c r="J42" s="37">
        <f t="shared" si="5"/>
        <v>2.4632598815616878E-2</v>
      </c>
      <c r="K42">
        <f t="shared" si="6"/>
        <v>1.9632598815616877E-2</v>
      </c>
    </row>
    <row r="43" spans="4:11" x14ac:dyDescent="0.25">
      <c r="D43" s="12">
        <f t="shared" si="7"/>
        <v>81</v>
      </c>
      <c r="E43" s="12">
        <f t="shared" si="0"/>
        <v>540.67000000000007</v>
      </c>
      <c r="F43" s="15">
        <f t="shared" si="1"/>
        <v>0.52418415480150615</v>
      </c>
      <c r="G43" s="16">
        <f t="shared" si="2"/>
        <v>2.3004371332448439E-2</v>
      </c>
      <c r="H43" s="35">
        <f t="shared" si="3"/>
        <v>26.747752999037996</v>
      </c>
      <c r="I43">
        <f t="shared" si="4"/>
        <v>1043.08</v>
      </c>
      <c r="J43" s="37">
        <f t="shared" si="5"/>
        <v>2.5643050388309618E-2</v>
      </c>
      <c r="K43">
        <f t="shared" si="6"/>
        <v>2.0643050388309617E-2</v>
      </c>
    </row>
    <row r="44" spans="4:11" x14ac:dyDescent="0.25">
      <c r="D44" s="12">
        <f t="shared" si="7"/>
        <v>82</v>
      </c>
      <c r="E44" s="12">
        <f t="shared" si="0"/>
        <v>541.67000000000007</v>
      </c>
      <c r="F44" s="15">
        <f t="shared" si="1"/>
        <v>0.54149856302003518</v>
      </c>
      <c r="G44" s="16">
        <f t="shared" si="2"/>
        <v>2.3793301747641941E-2</v>
      </c>
      <c r="H44" s="35">
        <f t="shared" si="3"/>
        <v>27.801294596894145</v>
      </c>
      <c r="I44">
        <f t="shared" si="4"/>
        <v>1042.08</v>
      </c>
      <c r="J44" s="37">
        <f t="shared" si="5"/>
        <v>2.6678656722031079E-2</v>
      </c>
      <c r="K44">
        <f t="shared" si="6"/>
        <v>2.1678656722031078E-2</v>
      </c>
    </row>
    <row r="45" spans="4:11" x14ac:dyDescent="0.25">
      <c r="D45" s="12">
        <f t="shared" si="7"/>
        <v>83</v>
      </c>
      <c r="E45" s="12">
        <f t="shared" si="0"/>
        <v>542.67000000000007</v>
      </c>
      <c r="F45" s="15">
        <f t="shared" si="1"/>
        <v>0.5593088329654039</v>
      </c>
      <c r="G45" s="16">
        <f t="shared" si="2"/>
        <v>2.4606842436357572E-2</v>
      </c>
      <c r="H45" s="35">
        <f t="shared" si="3"/>
        <v>28.879722218185801</v>
      </c>
      <c r="I45">
        <f t="shared" si="4"/>
        <v>1041.08</v>
      </c>
      <c r="J45" s="37">
        <f t="shared" si="5"/>
        <v>2.7740156585647407E-2</v>
      </c>
      <c r="K45">
        <f t="shared" si="6"/>
        <v>2.2740156585647407E-2</v>
      </c>
    </row>
    <row r="46" spans="4:11" x14ac:dyDescent="0.25">
      <c r="D46" s="12">
        <f t="shared" si="7"/>
        <v>84</v>
      </c>
      <c r="E46" s="12">
        <f t="shared" si="0"/>
        <v>543.67000000000007</v>
      </c>
      <c r="F46" s="15">
        <f t="shared" si="1"/>
        <v>0.57762680895229657</v>
      </c>
      <c r="G46" s="16">
        <f t="shared" si="2"/>
        <v>2.5445715369079042E-2</v>
      </c>
      <c r="H46" s="35">
        <f t="shared" si="3"/>
        <v>29.983750207805926</v>
      </c>
      <c r="I46">
        <f t="shared" si="4"/>
        <v>1040.08</v>
      </c>
      <c r="J46" s="37">
        <f t="shared" si="5"/>
        <v>2.8828311483545428E-2</v>
      </c>
      <c r="K46">
        <f t="shared" si="6"/>
        <v>2.3828311483545427E-2</v>
      </c>
    </row>
    <row r="47" spans="4:11" x14ac:dyDescent="0.25">
      <c r="D47" s="12">
        <f t="shared" si="7"/>
        <v>85</v>
      </c>
      <c r="E47" s="12">
        <f t="shared" si="0"/>
        <v>544.67000000000007</v>
      </c>
      <c r="F47" s="15">
        <f t="shared" si="1"/>
        <v>0.59646455498013584</v>
      </c>
      <c r="G47" s="16">
        <f t="shared" si="2"/>
        <v>2.6310664567189786E-2</v>
      </c>
      <c r="H47" s="35">
        <f t="shared" si="3"/>
        <v>31.114114364493048</v>
      </c>
      <c r="I47">
        <f t="shared" si="4"/>
        <v>1039.08</v>
      </c>
      <c r="J47" s="37">
        <f t="shared" si="5"/>
        <v>2.994390649853048E-2</v>
      </c>
      <c r="K47">
        <f t="shared" si="6"/>
        <v>2.4943906498530479E-2</v>
      </c>
    </row>
    <row r="48" spans="4:11" x14ac:dyDescent="0.25">
      <c r="D48" s="12">
        <f t="shared" si="7"/>
        <v>86</v>
      </c>
      <c r="E48" s="12">
        <f t="shared" si="0"/>
        <v>545.67000000000007</v>
      </c>
      <c r="F48" s="15">
        <f t="shared" si="1"/>
        <v>0.61583435738371894</v>
      </c>
      <c r="G48" s="16">
        <f t="shared" si="2"/>
        <v>2.7202456925914956E-2</v>
      </c>
      <c r="H48" s="35">
        <f t="shared" si="3"/>
        <v>32.271572739655497</v>
      </c>
      <c r="I48">
        <f t="shared" si="4"/>
        <v>1038.08</v>
      </c>
      <c r="J48" s="37">
        <f t="shared" si="5"/>
        <v>3.1087751174914746E-2</v>
      </c>
      <c r="K48">
        <f t="shared" si="6"/>
        <v>2.6087751174914745E-2</v>
      </c>
    </row>
    <row r="49" spans="4:11" x14ac:dyDescent="0.25">
      <c r="D49" s="12">
        <f t="shared" si="7"/>
        <v>87</v>
      </c>
      <c r="E49" s="12">
        <f t="shared" si="0"/>
        <v>546.67000000000007</v>
      </c>
      <c r="F49" s="15">
        <f t="shared" si="1"/>
        <v>0.6357487274900071</v>
      </c>
      <c r="G49" s="16">
        <f t="shared" si="2"/>
        <v>2.8121883077000424E-2</v>
      </c>
      <c r="H49" s="35">
        <f t="shared" si="3"/>
        <v>33.456906474960796</v>
      </c>
      <c r="I49">
        <f t="shared" si="4"/>
        <v>1037.08</v>
      </c>
      <c r="J49" s="37">
        <f t="shared" si="5"/>
        <v>3.2260680444093803E-2</v>
      </c>
      <c r="K49">
        <f t="shared" si="6"/>
        <v>2.7260680444093802E-2</v>
      </c>
    </row>
    <row r="50" spans="4:11" x14ac:dyDescent="0.25">
      <c r="D50" s="12">
        <f t="shared" si="7"/>
        <v>88</v>
      </c>
      <c r="E50" s="12">
        <f t="shared" si="0"/>
        <v>547.67000000000007</v>
      </c>
      <c r="F50" s="15">
        <f t="shared" si="1"/>
        <v>0.65622040428052841</v>
      </c>
      <c r="G50" s="16">
        <f t="shared" si="2"/>
        <v>2.9069758293405631E-2</v>
      </c>
      <c r="H50" s="35">
        <f t="shared" si="3"/>
        <v>34.670920680912602</v>
      </c>
      <c r="I50">
        <f t="shared" si="4"/>
        <v>1036.08</v>
      </c>
      <c r="J50" s="37">
        <f t="shared" si="5"/>
        <v>3.3463555595043437E-2</v>
      </c>
      <c r="K50">
        <f t="shared" si="6"/>
        <v>2.8463555595043436E-2</v>
      </c>
    </row>
    <row r="51" spans="4:11" x14ac:dyDescent="0.25">
      <c r="F51" s="15"/>
      <c r="G51" s="16"/>
    </row>
    <row r="52" spans="4:11" x14ac:dyDescent="0.25">
      <c r="F52" s="15"/>
      <c r="G52" s="16"/>
    </row>
    <row r="53" spans="4:11" x14ac:dyDescent="0.25">
      <c r="F53" s="15"/>
      <c r="G53" s="16"/>
    </row>
    <row r="54" spans="4:11" x14ac:dyDescent="0.25">
      <c r="F54" s="15"/>
      <c r="G54" s="16"/>
    </row>
    <row r="55" spans="4:11" x14ac:dyDescent="0.25">
      <c r="F55" s="15"/>
      <c r="G55" s="16"/>
    </row>
    <row r="56" spans="4:11" x14ac:dyDescent="0.25">
      <c r="F56" s="15"/>
      <c r="G56" s="16"/>
    </row>
    <row r="57" spans="4:11" x14ac:dyDescent="0.25">
      <c r="F57" s="15"/>
      <c r="G57" s="16"/>
    </row>
    <row r="58" spans="4:11" x14ac:dyDescent="0.25">
      <c r="F58" s="15"/>
      <c r="G58" s="16"/>
    </row>
    <row r="59" spans="4:11" x14ac:dyDescent="0.25">
      <c r="F59" s="15"/>
      <c r="G59" s="16"/>
    </row>
    <row r="60" spans="4:11" x14ac:dyDescent="0.25">
      <c r="F60" s="15"/>
      <c r="G60" s="16"/>
    </row>
    <row r="61" spans="4:11" x14ac:dyDescent="0.25">
      <c r="F61" s="15"/>
      <c r="G61" s="16"/>
    </row>
    <row r="62" spans="4:11" x14ac:dyDescent="0.25">
      <c r="F62" s="15"/>
      <c r="G62" s="16"/>
    </row>
    <row r="63" spans="4:11" x14ac:dyDescent="0.25">
      <c r="F63" s="15"/>
      <c r="G63" s="16"/>
    </row>
    <row r="64" spans="4:11" x14ac:dyDescent="0.25">
      <c r="F64" s="15"/>
      <c r="G64" s="16"/>
    </row>
    <row r="65" spans="6:7" x14ac:dyDescent="0.25">
      <c r="F65" s="15"/>
      <c r="G65" s="16"/>
    </row>
    <row r="66" spans="6:7" x14ac:dyDescent="0.25">
      <c r="F66" s="15"/>
      <c r="G66" s="16"/>
    </row>
    <row r="67" spans="6:7" x14ac:dyDescent="0.25">
      <c r="F67" s="15"/>
      <c r="G67" s="16"/>
    </row>
    <row r="68" spans="6:7" x14ac:dyDescent="0.25">
      <c r="F68" s="15"/>
      <c r="G68" s="16"/>
    </row>
    <row r="69" spans="6:7" x14ac:dyDescent="0.25">
      <c r="F69" s="15"/>
      <c r="G69" s="16"/>
    </row>
    <row r="70" spans="6:7" x14ac:dyDescent="0.25">
      <c r="F70" s="15"/>
      <c r="G70" s="16"/>
    </row>
    <row r="71" spans="6:7" x14ac:dyDescent="0.25">
      <c r="F71" s="15"/>
      <c r="G71" s="16"/>
    </row>
    <row r="72" spans="6:7" x14ac:dyDescent="0.25">
      <c r="F72" s="15"/>
      <c r="G72" s="16"/>
    </row>
    <row r="73" spans="6:7" x14ac:dyDescent="0.25">
      <c r="F73" s="15"/>
      <c r="G73" s="16"/>
    </row>
    <row r="74" spans="6:7" x14ac:dyDescent="0.25">
      <c r="F74" s="15"/>
      <c r="G74" s="16"/>
    </row>
    <row r="75" spans="6:7" x14ac:dyDescent="0.25">
      <c r="F75" s="15"/>
      <c r="G75" s="16"/>
    </row>
    <row r="76" spans="6:7" x14ac:dyDescent="0.25">
      <c r="F76" s="15"/>
      <c r="G76" s="16"/>
    </row>
    <row r="77" spans="6:7" x14ac:dyDescent="0.25">
      <c r="F77" s="15"/>
      <c r="G77" s="16"/>
    </row>
    <row r="78" spans="6:7" x14ac:dyDescent="0.25">
      <c r="F78" s="15"/>
      <c r="G78" s="16"/>
    </row>
    <row r="79" spans="6:7" x14ac:dyDescent="0.25">
      <c r="F79" s="15"/>
      <c r="G79" s="16"/>
    </row>
    <row r="80" spans="6:7" x14ac:dyDescent="0.25">
      <c r="F80" s="15"/>
      <c r="G80" s="16"/>
    </row>
    <row r="81" spans="6:7" x14ac:dyDescent="0.25">
      <c r="F81" s="15"/>
      <c r="G81" s="16"/>
    </row>
    <row r="82" spans="6:7" x14ac:dyDescent="0.25">
      <c r="F82" s="15"/>
      <c r="G82" s="16"/>
    </row>
    <row r="83" spans="6:7" x14ac:dyDescent="0.25">
      <c r="F83" s="15"/>
      <c r="G83" s="16"/>
    </row>
    <row r="84" spans="6:7" x14ac:dyDescent="0.25">
      <c r="F84" s="15"/>
      <c r="G84" s="16"/>
    </row>
    <row r="85" spans="6:7" x14ac:dyDescent="0.25">
      <c r="F85" s="15"/>
      <c r="G85" s="16"/>
    </row>
    <row r="86" spans="6:7" x14ac:dyDescent="0.25">
      <c r="F86" s="15"/>
      <c r="G86" s="16"/>
    </row>
    <row r="87" spans="6:7" x14ac:dyDescent="0.25">
      <c r="F87" s="15"/>
      <c r="G87" s="16"/>
    </row>
    <row r="88" spans="6:7" x14ac:dyDescent="0.25">
      <c r="F88" s="15"/>
      <c r="G88" s="16"/>
    </row>
    <row r="89" spans="6:7" x14ac:dyDescent="0.25">
      <c r="F89" s="15"/>
      <c r="G89" s="16"/>
    </row>
    <row r="90" spans="6:7" x14ac:dyDescent="0.25">
      <c r="F90" s="15"/>
      <c r="G90" s="16"/>
    </row>
    <row r="91" spans="6:7" x14ac:dyDescent="0.25">
      <c r="F91" s="15"/>
      <c r="G91" s="16"/>
    </row>
    <row r="92" spans="6:7" x14ac:dyDescent="0.25">
      <c r="F92" s="15"/>
      <c r="G92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Newton-Raphson Wet Bulb</vt:lpstr>
      <vt:lpstr>Function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Paulus</dc:creator>
  <cp:lastModifiedBy>Mitchell Paulus</cp:lastModifiedBy>
  <dcterms:created xsi:type="dcterms:W3CDTF">2019-06-15T21:56:09Z</dcterms:created>
  <dcterms:modified xsi:type="dcterms:W3CDTF">2019-06-15T22:03:36Z</dcterms:modified>
</cp:coreProperties>
</file>